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部Ｂ" sheetId="1" r:id="rId1"/>
  </sheets>
  <definedNames/>
  <calcPr fullCalcOnLoad="1"/>
</workbook>
</file>

<file path=xl/sharedStrings.xml><?xml version="1.0" encoding="utf-8"?>
<sst xmlns="http://schemas.openxmlformats.org/spreadsheetml/2006/main" count="409" uniqueCount="85">
  <si>
    <t>勝数</t>
  </si>
  <si>
    <t>分数</t>
  </si>
  <si>
    <t>負数</t>
  </si>
  <si>
    <t>得点</t>
  </si>
  <si>
    <t>失点</t>
  </si>
  <si>
    <t>点差</t>
  </si>
  <si>
    <t>順位</t>
  </si>
  <si>
    <t>勝点</t>
  </si>
  <si>
    <t>○</t>
  </si>
  <si>
    <t>△</t>
  </si>
  <si>
    <t>●</t>
  </si>
  <si>
    <t>□</t>
  </si>
  <si>
    <t>■</t>
  </si>
  <si>
    <t>作業セル</t>
  </si>
  <si>
    <t>2部昇格</t>
  </si>
  <si>
    <t>-</t>
  </si>
  <si>
    <t>西奈南ＦＣ</t>
  </si>
  <si>
    <t>城南クラブ</t>
  </si>
  <si>
    <t>ゲットナンバーズ</t>
  </si>
  <si>
    <t>　平成29年度第51回静岡社会人サッカーリーグ　2部Ｂリーグ成績表　　　　</t>
  </si>
  <si>
    <t>城山ＦＣ</t>
  </si>
  <si>
    <t>アウローラ静岡Ｆ.Ｃ</t>
  </si>
  <si>
    <t>ＥＳＰＥＲＡＮＣＡ</t>
  </si>
  <si>
    <t>イデア</t>
  </si>
  <si>
    <t>済生会病院サッカー部</t>
  </si>
  <si>
    <t>ポーラ弥生クラブ</t>
  </si>
  <si>
    <t>静岡市役所静岡</t>
  </si>
  <si>
    <t>籠上ＦＣ</t>
  </si>
  <si>
    <t>南部ＦＣ</t>
  </si>
  <si>
    <t>Ｓｐｅｅｄ　Ｓｔａｒ</t>
  </si>
  <si>
    <t>Ｄｅｐｏｒｔｉｓｔａ　ａｌｅｇｒｅ</t>
  </si>
  <si>
    <t>Ｓｐｅｅｄ　Ｓｔａｒ</t>
  </si>
  <si>
    <t>Ｄｅｐｏｒｔｉｓｔａ　aｒｅｇｌｅ</t>
  </si>
  <si>
    <t>○</t>
  </si>
  <si>
    <t>△</t>
  </si>
  <si>
    <t>●</t>
  </si>
  <si>
    <t>○</t>
  </si>
  <si>
    <t>●</t>
  </si>
  <si>
    <t>○</t>
  </si>
  <si>
    <t>○</t>
  </si>
  <si>
    <t>○</t>
  </si>
  <si>
    <t>●</t>
  </si>
  <si>
    <t>○</t>
  </si>
  <si>
    <t>●</t>
  </si>
  <si>
    <t>△</t>
  </si>
  <si>
    <t>○</t>
  </si>
  <si>
    <t>○</t>
  </si>
  <si>
    <t>●</t>
  </si>
  <si>
    <t>○</t>
  </si>
  <si>
    <t>●</t>
  </si>
  <si>
    <t>○</t>
  </si>
  <si>
    <t>●</t>
  </si>
  <si>
    <t>○</t>
  </si>
  <si>
    <t>■</t>
  </si>
  <si>
    <t>○</t>
  </si>
  <si>
    <t>●</t>
  </si>
  <si>
    <t>●</t>
  </si>
  <si>
    <t>●</t>
  </si>
  <si>
    <t>△</t>
  </si>
  <si>
    <t>●</t>
  </si>
  <si>
    <t>●</t>
  </si>
  <si>
    <t>△</t>
  </si>
  <si>
    <t>○</t>
  </si>
  <si>
    <t>●</t>
  </si>
  <si>
    <t>○</t>
  </si>
  <si>
    <t>○</t>
  </si>
  <si>
    <t>●</t>
  </si>
  <si>
    <t>△</t>
  </si>
  <si>
    <t>△</t>
  </si>
  <si>
    <t>●</t>
  </si>
  <si>
    <t>○</t>
  </si>
  <si>
    <t>●</t>
  </si>
  <si>
    <t>●</t>
  </si>
  <si>
    <t>●</t>
  </si>
  <si>
    <t>○</t>
  </si>
  <si>
    <t>●</t>
  </si>
  <si>
    <t>○</t>
  </si>
  <si>
    <t>○</t>
  </si>
  <si>
    <t>●</t>
  </si>
  <si>
    <t>○</t>
  </si>
  <si>
    <t>○</t>
  </si>
  <si>
    <t>△</t>
  </si>
  <si>
    <t>△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</si>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</sst>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AR P明朝体L"/>
      <family val="1"/>
    </font>
    <font>
      <sz val="11"/>
      <name val="AR P明朝体L"/>
      <family val="1"/>
    </font>
    <font>
      <sz val="10"/>
      <name val="AR P明朝体L"/>
      <family val="1"/>
    </font>
    <font>
      <sz val="12"/>
      <name val="AR P明朝体L"/>
      <family val="1"/>
    </font>
    <font>
      <sz val="11"/>
      <color indexed="10"/>
      <name val="AR P明朝体L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AR P明朝体L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AR P明朝体L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top" textRotation="255" shrinkToFit="1"/>
    </xf>
    <xf numFmtId="0" fontId="5" fillId="0" borderId="13" xfId="0" applyFont="1" applyBorder="1" applyAlignment="1">
      <alignment horizontal="center" vertical="top" textRotation="255" shrinkToFit="1"/>
    </xf>
    <xf numFmtId="0" fontId="5" fillId="0" borderId="12" xfId="0" applyFont="1" applyBorder="1" applyAlignment="1">
      <alignment horizontal="center" vertical="distributed" textRotation="255" shrinkToFit="1"/>
    </xf>
    <xf numFmtId="0" fontId="5" fillId="0" borderId="25" xfId="0" applyFont="1" applyBorder="1" applyAlignment="1">
      <alignment horizontal="center" vertical="top" textRotation="255" shrinkToFit="1"/>
    </xf>
    <xf numFmtId="0" fontId="5" fillId="0" borderId="25" xfId="0" applyFont="1" applyBorder="1" applyAlignment="1">
      <alignment horizontal="center" vertical="distributed" textRotation="255" shrinkToFit="1"/>
    </xf>
    <xf numFmtId="0" fontId="5" fillId="0" borderId="13" xfId="0" applyFont="1" applyBorder="1" applyAlignment="1">
      <alignment horizontal="center" vertical="distributed" textRotation="255" shrinkToFit="1"/>
    </xf>
    <xf numFmtId="0" fontId="5" fillId="0" borderId="26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distributed" textRotation="255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distributed" textRotation="255"/>
    </xf>
    <xf numFmtId="0" fontId="5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/>
    </xf>
    <xf numFmtId="0" fontId="5" fillId="0" borderId="30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32" borderId="10" xfId="0" applyFont="1" applyFill="1" applyBorder="1" applyAlignment="1">
      <alignment horizontal="right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11" xfId="0" applyFont="1" applyFill="1" applyBorder="1" applyAlignment="1">
      <alignment horizontal="left" vertical="center" shrinkToFit="1"/>
    </xf>
    <xf numFmtId="0" fontId="6" fillId="32" borderId="33" xfId="0" applyFont="1" applyFill="1" applyBorder="1" applyAlignment="1">
      <alignment horizontal="left" vertical="center" shrinkToFit="1"/>
    </xf>
    <xf numFmtId="0" fontId="0" fillId="32" borderId="0" xfId="0" applyFill="1" applyAlignment="1">
      <alignment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32" xfId="0" applyFont="1" applyBorder="1" applyAlignment="1">
      <alignment horizontal="center" vertical="top" textRotation="255" shrinkToFit="1"/>
    </xf>
    <xf numFmtId="0" fontId="6" fillId="32" borderId="12" xfId="0" applyFont="1" applyFill="1" applyBorder="1" applyAlignment="1">
      <alignment horizontal="right" vertical="center" shrinkToFit="1"/>
    </xf>
    <xf numFmtId="0" fontId="6" fillId="32" borderId="12" xfId="0" applyFont="1" applyFill="1" applyBorder="1" applyAlignment="1">
      <alignment horizontal="center" vertical="center" shrinkToFit="1"/>
    </xf>
    <xf numFmtId="0" fontId="6" fillId="32" borderId="13" xfId="0" applyFont="1" applyFill="1" applyBorder="1" applyAlignment="1">
      <alignment horizontal="left" vertical="center" shrinkToFit="1"/>
    </xf>
    <xf numFmtId="0" fontId="6" fillId="32" borderId="15" xfId="0" applyFont="1" applyFill="1" applyBorder="1" applyAlignment="1">
      <alignment horizontal="right" vertical="center" shrinkToFit="1"/>
    </xf>
    <xf numFmtId="0" fontId="6" fillId="32" borderId="32" xfId="0" applyFont="1" applyFill="1" applyBorder="1" applyAlignment="1">
      <alignment horizontal="left" vertical="center" shrinkToFit="1"/>
    </xf>
    <xf numFmtId="0" fontId="5" fillId="32" borderId="34" xfId="0" applyFont="1" applyFill="1" applyBorder="1" applyAlignment="1">
      <alignment horizontal="center" vertical="center" shrinkToFit="1"/>
    </xf>
    <xf numFmtId="0" fontId="5" fillId="32" borderId="35" xfId="0" applyFont="1" applyFill="1" applyBorder="1" applyAlignment="1">
      <alignment horizontal="center" vertical="center" shrinkToFit="1"/>
    </xf>
    <xf numFmtId="0" fontId="5" fillId="32" borderId="28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32" borderId="3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textRotation="255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distributed" textRotation="255" shrinkToFit="1"/>
    </xf>
    <xf numFmtId="0" fontId="5" fillId="0" borderId="0" xfId="0" applyFont="1" applyBorder="1" applyAlignment="1">
      <alignment horizontal="center" vertical="distributed" textRotation="255" shrinkToFit="1"/>
    </xf>
    <xf numFmtId="0" fontId="5" fillId="0" borderId="40" xfId="0" applyFont="1" applyBorder="1" applyAlignment="1">
      <alignment horizontal="center" vertical="distributed" textRotation="255" shrinkToFit="1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5" fillId="32" borderId="22" xfId="0" applyFont="1" applyFill="1" applyBorder="1" applyAlignment="1">
      <alignment horizontal="center" vertical="center" shrinkToFit="1"/>
    </xf>
    <xf numFmtId="0" fontId="5" fillId="32" borderId="20" xfId="0" applyFont="1" applyFill="1" applyBorder="1" applyAlignment="1">
      <alignment horizontal="center" vertical="center" shrinkToFit="1"/>
    </xf>
    <xf numFmtId="0" fontId="5" fillId="32" borderId="2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35" xfId="0" applyFont="1" applyBorder="1" applyAlignment="1">
      <alignment horizontal="distributed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top" textRotation="255" shrinkToFit="1"/>
    </xf>
    <xf numFmtId="0" fontId="5" fillId="32" borderId="19" xfId="0" applyFont="1" applyFill="1" applyBorder="1" applyAlignment="1">
      <alignment horizontal="center" vertical="center" shrinkToFit="1"/>
    </xf>
    <xf numFmtId="0" fontId="44" fillId="0" borderId="4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 shrinkToFit="1"/>
    </xf>
    <xf numFmtId="0" fontId="5" fillId="32" borderId="14" xfId="0" applyFont="1" applyFill="1" applyBorder="1" applyAlignment="1">
      <alignment horizontal="center" vertical="center" shrinkToFit="1"/>
    </xf>
    <xf numFmtId="0" fontId="44" fillId="0" borderId="42" xfId="0" applyFont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7" fillId="32" borderId="46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47625</xdr:rowOff>
    </xdr:from>
    <xdr:to>
      <xdr:col>45</xdr:col>
      <xdr:colOff>0</xdr:colOff>
      <xdr:row>32</xdr:row>
      <xdr:rowOff>19050</xdr:rowOff>
    </xdr:to>
    <xdr:sp>
      <xdr:nvSpPr>
        <xdr:cNvPr id="1" name="直線コネクタ 5"/>
        <xdr:cNvSpPr>
          <a:spLocks/>
        </xdr:cNvSpPr>
      </xdr:nvSpPr>
      <xdr:spPr>
        <a:xfrm>
          <a:off x="1266825" y="1676400"/>
          <a:ext cx="601027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4"/>
  <sheetViews>
    <sheetView tabSelected="1" zoomScale="90" zoomScaleNormal="90" zoomScalePageLayoutView="0" workbookViewId="0" topLeftCell="A1">
      <pane ySplit="4" topLeftCell="A11" activePane="bottomLeft" state="frozen"/>
      <selection pane="topLeft" activeCell="A1" sqref="A1"/>
      <selection pane="bottomLeft" activeCell="G13" sqref="G13:I13"/>
    </sheetView>
  </sheetViews>
  <sheetFormatPr defaultColWidth="9.00390625" defaultRowHeight="13.5"/>
  <cols>
    <col min="1" max="1" width="0.875" style="0" customWidth="1"/>
    <col min="2" max="2" width="15.00390625" style="0" customWidth="1"/>
    <col min="3" max="3" width="0.875" style="0" customWidth="1"/>
    <col min="4" max="45" width="1.875" style="0" customWidth="1"/>
    <col min="46" max="53" width="4.00390625" style="0" customWidth="1"/>
    <col min="54" max="55" width="0" style="0" hidden="1" customWidth="1"/>
    <col min="57" max="57" width="7.25390625" style="0" hidden="1" customWidth="1"/>
    <col min="58" max="59" width="4.00390625" style="0" hidden="1" customWidth="1"/>
  </cols>
  <sheetData>
    <row r="1" spans="1:56" s="2" customFormat="1" ht="29.25" customHeight="1" thickBo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46"/>
      <c r="BC1" s="46"/>
      <c r="BD1" s="46"/>
    </row>
    <row r="2" spans="1:56" s="2" customFormat="1" ht="4.5" customHeight="1">
      <c r="A2" s="17"/>
      <c r="B2" s="18"/>
      <c r="C2" s="37"/>
      <c r="D2" s="18"/>
      <c r="E2" s="18"/>
      <c r="F2" s="19"/>
      <c r="G2" s="20"/>
      <c r="H2" s="18"/>
      <c r="I2" s="19"/>
      <c r="J2" s="20"/>
      <c r="K2" s="18"/>
      <c r="L2" s="19"/>
      <c r="M2" s="20"/>
      <c r="N2" s="18"/>
      <c r="O2" s="19"/>
      <c r="P2" s="20"/>
      <c r="Q2" s="18"/>
      <c r="R2" s="19"/>
      <c r="S2" s="20"/>
      <c r="T2" s="18"/>
      <c r="U2" s="19"/>
      <c r="V2" s="20"/>
      <c r="W2" s="18"/>
      <c r="X2" s="19"/>
      <c r="Y2" s="20"/>
      <c r="Z2" s="18"/>
      <c r="AA2" s="19"/>
      <c r="AB2" s="20"/>
      <c r="AC2" s="18"/>
      <c r="AD2" s="19"/>
      <c r="AE2" s="20"/>
      <c r="AF2" s="18"/>
      <c r="AG2" s="19"/>
      <c r="AH2" s="18"/>
      <c r="AI2" s="18"/>
      <c r="AJ2" s="19"/>
      <c r="AK2" s="18"/>
      <c r="AL2" s="18"/>
      <c r="AM2" s="19"/>
      <c r="AN2" s="18"/>
      <c r="AO2" s="18"/>
      <c r="AP2" s="19"/>
      <c r="AQ2" s="18"/>
      <c r="AR2" s="18"/>
      <c r="AS2" s="37"/>
      <c r="AT2" s="36"/>
      <c r="AU2" s="21"/>
      <c r="AV2" s="21"/>
      <c r="AW2" s="21"/>
      <c r="AX2" s="21"/>
      <c r="AY2" s="21"/>
      <c r="AZ2" s="21"/>
      <c r="BA2" s="37"/>
      <c r="BB2" s="3"/>
      <c r="BC2" s="3"/>
      <c r="BD2" s="3"/>
    </row>
    <row r="3" spans="1:54" ht="90" customHeight="1">
      <c r="A3" s="13"/>
      <c r="B3" s="32"/>
      <c r="C3" s="38"/>
      <c r="D3" s="81" t="s">
        <v>21</v>
      </c>
      <c r="E3" s="81"/>
      <c r="F3" s="82"/>
      <c r="G3" s="80" t="s">
        <v>22</v>
      </c>
      <c r="H3" s="81"/>
      <c r="I3" s="82"/>
      <c r="J3" s="77" t="s">
        <v>23</v>
      </c>
      <c r="K3" s="78"/>
      <c r="L3" s="79"/>
      <c r="M3" s="80" t="s">
        <v>24</v>
      </c>
      <c r="N3" s="81"/>
      <c r="O3" s="82"/>
      <c r="P3" s="77" t="s">
        <v>20</v>
      </c>
      <c r="Q3" s="78"/>
      <c r="R3" s="79"/>
      <c r="S3" s="80" t="s">
        <v>25</v>
      </c>
      <c r="T3" s="81"/>
      <c r="U3" s="82"/>
      <c r="V3" s="80" t="s">
        <v>26</v>
      </c>
      <c r="W3" s="81"/>
      <c r="X3" s="82"/>
      <c r="Y3" s="77" t="s">
        <v>17</v>
      </c>
      <c r="Z3" s="78"/>
      <c r="AA3" s="79"/>
      <c r="AB3" s="77" t="s">
        <v>16</v>
      </c>
      <c r="AC3" s="78"/>
      <c r="AD3" s="79"/>
      <c r="AE3" s="77" t="s">
        <v>27</v>
      </c>
      <c r="AF3" s="78"/>
      <c r="AG3" s="79"/>
      <c r="AH3" s="77" t="s">
        <v>28</v>
      </c>
      <c r="AI3" s="78"/>
      <c r="AJ3" s="79"/>
      <c r="AK3" s="80" t="s">
        <v>29</v>
      </c>
      <c r="AL3" s="81"/>
      <c r="AM3" s="82"/>
      <c r="AN3" s="80" t="s">
        <v>18</v>
      </c>
      <c r="AO3" s="81"/>
      <c r="AP3" s="82"/>
      <c r="AQ3" s="75" t="s">
        <v>30</v>
      </c>
      <c r="AR3" s="75"/>
      <c r="AS3" s="101"/>
      <c r="AT3" s="15" t="s">
        <v>0</v>
      </c>
      <c r="AU3" s="16" t="s">
        <v>1</v>
      </c>
      <c r="AV3" s="15" t="s">
        <v>2</v>
      </c>
      <c r="AW3" s="16" t="s">
        <v>3</v>
      </c>
      <c r="AX3" s="15" t="s">
        <v>4</v>
      </c>
      <c r="AY3" s="16" t="s">
        <v>5</v>
      </c>
      <c r="AZ3" s="15" t="s">
        <v>7</v>
      </c>
      <c r="BA3" s="22" t="s">
        <v>6</v>
      </c>
      <c r="BB3" s="55" t="s">
        <v>13</v>
      </c>
    </row>
    <row r="4" spans="1:53" ht="4.5" customHeight="1" thickBot="1">
      <c r="A4" s="14"/>
      <c r="B4" s="33"/>
      <c r="C4" s="39"/>
      <c r="D4" s="25"/>
      <c r="E4" s="25"/>
      <c r="F4" s="25"/>
      <c r="G4" s="26"/>
      <c r="H4" s="23"/>
      <c r="I4" s="24"/>
      <c r="J4" s="23"/>
      <c r="K4" s="23"/>
      <c r="L4" s="23"/>
      <c r="M4" s="27"/>
      <c r="N4" s="25"/>
      <c r="O4" s="28"/>
      <c r="P4" s="23"/>
      <c r="Q4" s="23"/>
      <c r="R4" s="23"/>
      <c r="S4" s="27"/>
      <c r="T4" s="25"/>
      <c r="U4" s="28"/>
      <c r="V4" s="25"/>
      <c r="W4" s="25"/>
      <c r="X4" s="25"/>
      <c r="Y4" s="26"/>
      <c r="Z4" s="23"/>
      <c r="AA4" s="24"/>
      <c r="AB4" s="23"/>
      <c r="AC4" s="23"/>
      <c r="AD4" s="23"/>
      <c r="AE4" s="26"/>
      <c r="AF4" s="23"/>
      <c r="AG4" s="24"/>
      <c r="AH4" s="26"/>
      <c r="AI4" s="23"/>
      <c r="AJ4" s="24"/>
      <c r="AK4" s="23"/>
      <c r="AL4" s="23"/>
      <c r="AM4" s="24"/>
      <c r="AN4" s="23"/>
      <c r="AO4" s="23"/>
      <c r="AP4" s="23"/>
      <c r="AQ4" s="26"/>
      <c r="AR4" s="23"/>
      <c r="AS4" s="56"/>
      <c r="AT4" s="34"/>
      <c r="AU4" s="29"/>
      <c r="AV4" s="34"/>
      <c r="AW4" s="29"/>
      <c r="AX4" s="34"/>
      <c r="AY4" s="29"/>
      <c r="AZ4" s="34"/>
      <c r="BA4" s="30"/>
    </row>
    <row r="5" spans="1:54" ht="15" customHeight="1">
      <c r="A5" s="31"/>
      <c r="B5" s="76" t="s">
        <v>21</v>
      </c>
      <c r="C5" s="47"/>
      <c r="D5" s="102"/>
      <c r="E5" s="84"/>
      <c r="F5" s="85"/>
      <c r="G5" s="83" t="s">
        <v>8</v>
      </c>
      <c r="H5" s="84"/>
      <c r="I5" s="85"/>
      <c r="J5" s="83" t="s">
        <v>9</v>
      </c>
      <c r="K5" s="84"/>
      <c r="L5" s="85"/>
      <c r="M5" s="83" t="s">
        <v>8</v>
      </c>
      <c r="N5" s="84"/>
      <c r="O5" s="85"/>
      <c r="P5" s="83" t="s">
        <v>65</v>
      </c>
      <c r="Q5" s="84"/>
      <c r="R5" s="85"/>
      <c r="S5" s="83" t="s">
        <v>61</v>
      </c>
      <c r="T5" s="84"/>
      <c r="U5" s="85"/>
      <c r="V5" s="83" t="s">
        <v>58</v>
      </c>
      <c r="W5" s="84"/>
      <c r="X5" s="85"/>
      <c r="Y5" s="83" t="s">
        <v>54</v>
      </c>
      <c r="Z5" s="84"/>
      <c r="AA5" s="85"/>
      <c r="AB5" s="83" t="s">
        <v>8</v>
      </c>
      <c r="AC5" s="84"/>
      <c r="AD5" s="85"/>
      <c r="AE5" s="83" t="s">
        <v>46</v>
      </c>
      <c r="AF5" s="84"/>
      <c r="AG5" s="85"/>
      <c r="AH5" s="83" t="s">
        <v>45</v>
      </c>
      <c r="AI5" s="84"/>
      <c r="AJ5" s="85"/>
      <c r="AK5" s="83" t="s">
        <v>40</v>
      </c>
      <c r="AL5" s="84"/>
      <c r="AM5" s="85"/>
      <c r="AN5" s="83" t="s">
        <v>38</v>
      </c>
      <c r="AO5" s="84"/>
      <c r="AP5" s="85"/>
      <c r="AQ5" s="83" t="s">
        <v>33</v>
      </c>
      <c r="AR5" s="84"/>
      <c r="AS5" s="105"/>
      <c r="AT5" s="97">
        <f>COUNTIF(D5:AQ5,D34)+COUNTIF(D5:AQ5,M34)</f>
        <v>10</v>
      </c>
      <c r="AU5" s="98">
        <f>COUNTIF(D5:AQ5,G34)</f>
        <v>3</v>
      </c>
      <c r="AV5" s="98">
        <f>COUNTIF(D5:AQ5,J34)+COUNTIF(D5:AQ5,P34)</f>
        <v>0</v>
      </c>
      <c r="AW5" s="92">
        <f>D6+G6+J6+M6+P6+S6+V6+Y6+AB6+AE6+AH6+AK6+AN6+AQ6</f>
        <v>29</v>
      </c>
      <c r="AX5" s="92">
        <f>F6+I6+L6+O6+R6+U6+X6+AA6+AD6+AG6+AJ6+AM6+AP6+AS6</f>
        <v>8</v>
      </c>
      <c r="AY5" s="92">
        <f>AW5-AX5</f>
        <v>21</v>
      </c>
      <c r="AZ5" s="98">
        <f>AT5*3+AU5*1</f>
        <v>33</v>
      </c>
      <c r="BA5" s="103">
        <f>RANK(BB5,$BB$5:$BB$31)</f>
        <v>1</v>
      </c>
      <c r="BB5" s="65">
        <f>AZ5+AY5*0.01</f>
        <v>33.21</v>
      </c>
    </row>
    <row r="6" spans="1:54" ht="15" customHeight="1">
      <c r="A6" s="13"/>
      <c r="B6" s="73"/>
      <c r="C6" s="42"/>
      <c r="D6" s="60"/>
      <c r="E6" s="51"/>
      <c r="F6" s="52"/>
      <c r="G6" s="50">
        <v>3</v>
      </c>
      <c r="H6" s="51" t="s">
        <v>15</v>
      </c>
      <c r="I6" s="52">
        <v>2</v>
      </c>
      <c r="J6" s="50">
        <v>2</v>
      </c>
      <c r="K6" s="51" t="s">
        <v>15</v>
      </c>
      <c r="L6" s="52">
        <v>2</v>
      </c>
      <c r="M6" s="50">
        <v>1</v>
      </c>
      <c r="N6" s="51" t="s">
        <v>15</v>
      </c>
      <c r="O6" s="52">
        <v>0</v>
      </c>
      <c r="P6" s="50">
        <v>4</v>
      </c>
      <c r="Q6" s="51" t="s">
        <v>15</v>
      </c>
      <c r="R6" s="52">
        <v>1</v>
      </c>
      <c r="S6" s="50">
        <v>1</v>
      </c>
      <c r="T6" s="51" t="s">
        <v>15</v>
      </c>
      <c r="U6" s="52">
        <v>1</v>
      </c>
      <c r="V6" s="50">
        <v>1</v>
      </c>
      <c r="W6" s="51" t="s">
        <v>15</v>
      </c>
      <c r="X6" s="52">
        <v>1</v>
      </c>
      <c r="Y6" s="50">
        <v>2</v>
      </c>
      <c r="Z6" s="51" t="s">
        <v>15</v>
      </c>
      <c r="AA6" s="52">
        <v>0</v>
      </c>
      <c r="AB6" s="50">
        <v>3</v>
      </c>
      <c r="AC6" s="51" t="s">
        <v>15</v>
      </c>
      <c r="AD6" s="52">
        <v>0</v>
      </c>
      <c r="AE6" s="50">
        <v>2</v>
      </c>
      <c r="AF6" s="51" t="s">
        <v>15</v>
      </c>
      <c r="AG6" s="52">
        <v>0</v>
      </c>
      <c r="AH6" s="50">
        <v>5</v>
      </c>
      <c r="AI6" s="51" t="s">
        <v>15</v>
      </c>
      <c r="AJ6" s="52">
        <v>1</v>
      </c>
      <c r="AK6" s="50">
        <v>2</v>
      </c>
      <c r="AL6" s="51" t="s">
        <v>15</v>
      </c>
      <c r="AM6" s="52">
        <v>0</v>
      </c>
      <c r="AN6" s="50">
        <v>1</v>
      </c>
      <c r="AO6" s="51" t="s">
        <v>15</v>
      </c>
      <c r="AP6" s="52">
        <v>0</v>
      </c>
      <c r="AQ6" s="50">
        <v>2</v>
      </c>
      <c r="AR6" s="51" t="s">
        <v>15</v>
      </c>
      <c r="AS6" s="53">
        <v>0</v>
      </c>
      <c r="AT6" s="96"/>
      <c r="AU6" s="68"/>
      <c r="AV6" s="68"/>
      <c r="AW6" s="66"/>
      <c r="AX6" s="66"/>
      <c r="AY6" s="66"/>
      <c r="AZ6" s="68"/>
      <c r="BA6" s="104"/>
      <c r="BB6" s="65"/>
    </row>
    <row r="7" spans="1:54" ht="15" customHeight="1">
      <c r="A7" s="11"/>
      <c r="B7" s="71" t="s">
        <v>22</v>
      </c>
      <c r="C7" s="43"/>
      <c r="D7" s="106" t="s">
        <v>84</v>
      </c>
      <c r="E7" s="63"/>
      <c r="F7" s="72"/>
      <c r="G7" s="62"/>
      <c r="H7" s="63"/>
      <c r="I7" s="72"/>
      <c r="J7" s="62" t="s">
        <v>57</v>
      </c>
      <c r="K7" s="63"/>
      <c r="L7" s="72"/>
      <c r="M7" s="62" t="s">
        <v>65</v>
      </c>
      <c r="N7" s="63"/>
      <c r="O7" s="72"/>
      <c r="P7" s="62" t="s">
        <v>58</v>
      </c>
      <c r="Q7" s="63"/>
      <c r="R7" s="72"/>
      <c r="S7" s="62" t="s">
        <v>8</v>
      </c>
      <c r="T7" s="63"/>
      <c r="U7" s="72"/>
      <c r="V7" s="62" t="s">
        <v>8</v>
      </c>
      <c r="W7" s="63"/>
      <c r="X7" s="72"/>
      <c r="Y7" s="62" t="s">
        <v>76</v>
      </c>
      <c r="Z7" s="63"/>
      <c r="AA7" s="72"/>
      <c r="AB7" s="62" t="s">
        <v>46</v>
      </c>
      <c r="AC7" s="63"/>
      <c r="AD7" s="72"/>
      <c r="AE7" s="62" t="s">
        <v>45</v>
      </c>
      <c r="AF7" s="63"/>
      <c r="AG7" s="72"/>
      <c r="AH7" s="62" t="s">
        <v>8</v>
      </c>
      <c r="AI7" s="63"/>
      <c r="AJ7" s="72"/>
      <c r="AK7" s="62" t="s">
        <v>36</v>
      </c>
      <c r="AL7" s="63"/>
      <c r="AM7" s="72"/>
      <c r="AN7" s="62" t="s">
        <v>10</v>
      </c>
      <c r="AO7" s="63"/>
      <c r="AP7" s="72"/>
      <c r="AQ7" s="62" t="s">
        <v>50</v>
      </c>
      <c r="AR7" s="63"/>
      <c r="AS7" s="64"/>
      <c r="AT7" s="95">
        <f>COUNTIF(D7:AQ7,D34)+COUNTIF(D7:AQ7,M34)</f>
        <v>9</v>
      </c>
      <c r="AU7" s="94">
        <f>COUNTIF(D7:AQ7,G34)</f>
        <v>1</v>
      </c>
      <c r="AV7" s="94">
        <f>COUNTIF(D7:AQ7,J34)+COUNTIF(D7:AQ7,P34)</f>
        <v>3</v>
      </c>
      <c r="AW7" s="88">
        <f>D8+G8+J8+M8+P8+S8+V8+Y8+AB8+AE8+AH8+AK8+AN8+AQ8</f>
        <v>45</v>
      </c>
      <c r="AX7" s="88">
        <f>F8+I8+L8+O8+R8+U8+X8+AA8+AD8+AG8+AJ8+AM8+AP8+AS8</f>
        <v>8</v>
      </c>
      <c r="AY7" s="88">
        <f>AW7-AX7</f>
        <v>37</v>
      </c>
      <c r="AZ7" s="94">
        <f>AT7*3+AU7*1</f>
        <v>28</v>
      </c>
      <c r="BA7" s="107">
        <f>RANK(BB7,$BB$5:$BB$31)</f>
        <v>2</v>
      </c>
      <c r="BB7" s="65">
        <f>AZ7+AY7*0.01</f>
        <v>28.37</v>
      </c>
    </row>
    <row r="8" spans="1:54" ht="15" customHeight="1">
      <c r="A8" s="12"/>
      <c r="B8" s="73"/>
      <c r="C8" s="44"/>
      <c r="D8" s="60">
        <v>2</v>
      </c>
      <c r="E8" s="51" t="s">
        <v>15</v>
      </c>
      <c r="F8" s="52">
        <v>3</v>
      </c>
      <c r="G8" s="50"/>
      <c r="H8" s="51"/>
      <c r="I8" s="52"/>
      <c r="J8" s="50">
        <v>0</v>
      </c>
      <c r="K8" s="51" t="s">
        <v>15</v>
      </c>
      <c r="L8" s="52">
        <v>1</v>
      </c>
      <c r="M8" s="50">
        <v>4</v>
      </c>
      <c r="N8" s="51" t="s">
        <v>15</v>
      </c>
      <c r="O8" s="52">
        <v>0</v>
      </c>
      <c r="P8" s="50">
        <v>1</v>
      </c>
      <c r="Q8" s="51" t="s">
        <v>15</v>
      </c>
      <c r="R8" s="52">
        <v>1</v>
      </c>
      <c r="S8" s="50">
        <v>1</v>
      </c>
      <c r="T8" s="51" t="s">
        <v>15</v>
      </c>
      <c r="U8" s="52">
        <v>0</v>
      </c>
      <c r="V8" s="50">
        <v>6</v>
      </c>
      <c r="W8" s="51" t="s">
        <v>15</v>
      </c>
      <c r="X8" s="52">
        <v>0</v>
      </c>
      <c r="Y8" s="50">
        <v>7</v>
      </c>
      <c r="Z8" s="51" t="s">
        <v>15</v>
      </c>
      <c r="AA8" s="52">
        <v>0</v>
      </c>
      <c r="AB8" s="50">
        <v>2</v>
      </c>
      <c r="AC8" s="51" t="s">
        <v>15</v>
      </c>
      <c r="AD8" s="52">
        <v>0</v>
      </c>
      <c r="AE8" s="50">
        <v>2</v>
      </c>
      <c r="AF8" s="51" t="s">
        <v>15</v>
      </c>
      <c r="AG8" s="52">
        <v>0</v>
      </c>
      <c r="AH8" s="50">
        <v>7</v>
      </c>
      <c r="AI8" s="51" t="s">
        <v>15</v>
      </c>
      <c r="AJ8" s="52">
        <v>0</v>
      </c>
      <c r="AK8" s="50">
        <v>8</v>
      </c>
      <c r="AL8" s="51" t="s">
        <v>15</v>
      </c>
      <c r="AM8" s="52">
        <v>0</v>
      </c>
      <c r="AN8" s="50">
        <v>1</v>
      </c>
      <c r="AO8" s="51" t="s">
        <v>15</v>
      </c>
      <c r="AP8" s="52">
        <v>2</v>
      </c>
      <c r="AQ8" s="50">
        <v>4</v>
      </c>
      <c r="AR8" s="51" t="s">
        <v>15</v>
      </c>
      <c r="AS8" s="53">
        <v>1</v>
      </c>
      <c r="AT8" s="96"/>
      <c r="AU8" s="68"/>
      <c r="AV8" s="68"/>
      <c r="AW8" s="66"/>
      <c r="AX8" s="66"/>
      <c r="AY8" s="66"/>
      <c r="AZ8" s="68"/>
      <c r="BA8" s="104"/>
      <c r="BB8" s="65"/>
    </row>
    <row r="9" spans="1:55" ht="15" customHeight="1">
      <c r="A9" s="13"/>
      <c r="B9" s="87" t="s">
        <v>23</v>
      </c>
      <c r="C9" s="40"/>
      <c r="D9" s="106" t="s">
        <v>9</v>
      </c>
      <c r="E9" s="63"/>
      <c r="F9" s="72"/>
      <c r="G9" s="62" t="s">
        <v>8</v>
      </c>
      <c r="H9" s="63"/>
      <c r="I9" s="72"/>
      <c r="J9" s="62"/>
      <c r="K9" s="63"/>
      <c r="L9" s="72"/>
      <c r="M9" s="62" t="s">
        <v>81</v>
      </c>
      <c r="N9" s="63"/>
      <c r="O9" s="72"/>
      <c r="P9" s="62" t="s">
        <v>10</v>
      </c>
      <c r="Q9" s="63"/>
      <c r="R9" s="72"/>
      <c r="S9" s="62" t="s">
        <v>60</v>
      </c>
      <c r="T9" s="63"/>
      <c r="U9" s="72"/>
      <c r="V9" s="62" t="s">
        <v>65</v>
      </c>
      <c r="W9" s="63"/>
      <c r="X9" s="72"/>
      <c r="Y9" s="62" t="s">
        <v>46</v>
      </c>
      <c r="Z9" s="63"/>
      <c r="AA9" s="72"/>
      <c r="AB9" s="62" t="s">
        <v>8</v>
      </c>
      <c r="AC9" s="63"/>
      <c r="AD9" s="72"/>
      <c r="AE9" s="62" t="s">
        <v>40</v>
      </c>
      <c r="AF9" s="63"/>
      <c r="AG9" s="72"/>
      <c r="AH9" s="62" t="s">
        <v>39</v>
      </c>
      <c r="AI9" s="63"/>
      <c r="AJ9" s="72"/>
      <c r="AK9" s="62" t="s">
        <v>8</v>
      </c>
      <c r="AL9" s="63"/>
      <c r="AM9" s="72"/>
      <c r="AN9" s="62" t="s">
        <v>8</v>
      </c>
      <c r="AO9" s="63"/>
      <c r="AP9" s="72"/>
      <c r="AQ9" s="62" t="s">
        <v>10</v>
      </c>
      <c r="AR9" s="63"/>
      <c r="AS9" s="64"/>
      <c r="AT9" s="95">
        <f>COUNTIF(D9:AQ9,D34)+COUNTIF(D9:AQ9,M34)</f>
        <v>8</v>
      </c>
      <c r="AU9" s="94">
        <f>COUNTIF(D9:AQ9,G34)</f>
        <v>2</v>
      </c>
      <c r="AV9" s="94">
        <f>COUNTIF(D9:AQ9,J34)+COUNTIF(D9:AQ9,P34)</f>
        <v>3</v>
      </c>
      <c r="AW9" s="88">
        <f>D10+G10+J10+M10+P10+S10+V10+Y10+AB10+AE10+AH10+AK10+AN10+AQ10</f>
        <v>30</v>
      </c>
      <c r="AX9" s="88">
        <f>F10+I10+L10+O10+R10+U10+X10+AA10+AD10+AG10+AJ10+AM10+AP10+AS10</f>
        <v>13</v>
      </c>
      <c r="AY9" s="88">
        <f>AW9-AX9</f>
        <v>17</v>
      </c>
      <c r="AZ9" s="94">
        <f>AT9*3+AU9*1</f>
        <v>26</v>
      </c>
      <c r="BA9" s="89">
        <f>RANK(BB9,$BB$5:$BB$31)</f>
        <v>4</v>
      </c>
      <c r="BB9" s="65">
        <f>AZ9+AY9*0.01</f>
        <v>26.17</v>
      </c>
      <c r="BC9" s="67" t="s">
        <v>14</v>
      </c>
    </row>
    <row r="10" spans="1:55" ht="15" customHeight="1">
      <c r="A10" s="13"/>
      <c r="B10" s="86"/>
      <c r="C10" s="40"/>
      <c r="D10" s="60">
        <v>2</v>
      </c>
      <c r="E10" s="51" t="s">
        <v>15</v>
      </c>
      <c r="F10" s="52">
        <v>2</v>
      </c>
      <c r="G10" s="50">
        <v>1</v>
      </c>
      <c r="H10" s="51" t="s">
        <v>15</v>
      </c>
      <c r="I10" s="52">
        <v>0</v>
      </c>
      <c r="J10" s="50"/>
      <c r="K10" s="51"/>
      <c r="L10" s="52"/>
      <c r="M10" s="50">
        <v>1</v>
      </c>
      <c r="N10" s="51" t="s">
        <v>15</v>
      </c>
      <c r="O10" s="52">
        <v>1</v>
      </c>
      <c r="P10" s="50">
        <v>0</v>
      </c>
      <c r="Q10" s="51" t="s">
        <v>15</v>
      </c>
      <c r="R10" s="52">
        <v>1</v>
      </c>
      <c r="S10" s="50">
        <v>0</v>
      </c>
      <c r="T10" s="51" t="s">
        <v>15</v>
      </c>
      <c r="U10" s="52">
        <v>2</v>
      </c>
      <c r="V10" s="50">
        <v>4</v>
      </c>
      <c r="W10" s="51" t="s">
        <v>15</v>
      </c>
      <c r="X10" s="52">
        <v>0</v>
      </c>
      <c r="Y10" s="50">
        <v>3</v>
      </c>
      <c r="Z10" s="51" t="s">
        <v>15</v>
      </c>
      <c r="AA10" s="52">
        <v>0</v>
      </c>
      <c r="AB10" s="50">
        <v>2</v>
      </c>
      <c r="AC10" s="51" t="s">
        <v>15</v>
      </c>
      <c r="AD10" s="52">
        <v>0</v>
      </c>
      <c r="AE10" s="50">
        <v>2</v>
      </c>
      <c r="AF10" s="51" t="s">
        <v>15</v>
      </c>
      <c r="AG10" s="52">
        <v>1</v>
      </c>
      <c r="AH10" s="50">
        <v>2</v>
      </c>
      <c r="AI10" s="51" t="s">
        <v>15</v>
      </c>
      <c r="AJ10" s="52">
        <v>0</v>
      </c>
      <c r="AK10" s="50">
        <v>6</v>
      </c>
      <c r="AL10" s="51" t="s">
        <v>15</v>
      </c>
      <c r="AM10" s="52">
        <v>1</v>
      </c>
      <c r="AN10" s="50">
        <v>7</v>
      </c>
      <c r="AO10" s="51" t="s">
        <v>15</v>
      </c>
      <c r="AP10" s="52">
        <v>2</v>
      </c>
      <c r="AQ10" s="50">
        <v>0</v>
      </c>
      <c r="AR10" s="51" t="s">
        <v>15</v>
      </c>
      <c r="AS10" s="53">
        <v>3</v>
      </c>
      <c r="AT10" s="96"/>
      <c r="AU10" s="68"/>
      <c r="AV10" s="68"/>
      <c r="AW10" s="66"/>
      <c r="AX10" s="66"/>
      <c r="AY10" s="66"/>
      <c r="AZ10" s="68"/>
      <c r="BA10" s="69"/>
      <c r="BB10" s="65"/>
      <c r="BC10" s="67"/>
    </row>
    <row r="11" spans="1:54" ht="15" customHeight="1">
      <c r="A11" s="11"/>
      <c r="B11" s="71" t="s">
        <v>24</v>
      </c>
      <c r="C11" s="43"/>
      <c r="D11" s="106" t="s">
        <v>10</v>
      </c>
      <c r="E11" s="63"/>
      <c r="F11" s="72"/>
      <c r="G11" s="62" t="s">
        <v>66</v>
      </c>
      <c r="H11" s="63"/>
      <c r="I11" s="72"/>
      <c r="J11" s="62" t="s">
        <v>9</v>
      </c>
      <c r="K11" s="63"/>
      <c r="L11" s="72"/>
      <c r="M11" s="62"/>
      <c r="N11" s="63"/>
      <c r="O11" s="72"/>
      <c r="P11" s="62" t="s">
        <v>8</v>
      </c>
      <c r="Q11" s="63"/>
      <c r="R11" s="72"/>
      <c r="S11" s="62" t="s">
        <v>8</v>
      </c>
      <c r="T11" s="63"/>
      <c r="U11" s="72"/>
      <c r="V11" s="62" t="s">
        <v>50</v>
      </c>
      <c r="W11" s="63"/>
      <c r="X11" s="72"/>
      <c r="Y11" s="62" t="s">
        <v>8</v>
      </c>
      <c r="Z11" s="63"/>
      <c r="AA11" s="72"/>
      <c r="AB11" s="62" t="s">
        <v>40</v>
      </c>
      <c r="AC11" s="63"/>
      <c r="AD11" s="72"/>
      <c r="AE11" s="62" t="s">
        <v>38</v>
      </c>
      <c r="AF11" s="63"/>
      <c r="AG11" s="72"/>
      <c r="AH11" s="62" t="s">
        <v>33</v>
      </c>
      <c r="AI11" s="63"/>
      <c r="AJ11" s="72"/>
      <c r="AK11" s="62" t="s">
        <v>8</v>
      </c>
      <c r="AL11" s="63"/>
      <c r="AM11" s="72"/>
      <c r="AN11" s="62" t="s">
        <v>8</v>
      </c>
      <c r="AO11" s="63"/>
      <c r="AP11" s="72"/>
      <c r="AQ11" s="62" t="s">
        <v>47</v>
      </c>
      <c r="AR11" s="63"/>
      <c r="AS11" s="64"/>
      <c r="AT11" s="95">
        <f>COUNTIF(D11:AQ11,D34)+COUNTIF(D11:AQ11,M34)</f>
        <v>9</v>
      </c>
      <c r="AU11" s="94">
        <f>COUNTIF(D11:AQ11,G34)</f>
        <v>1</v>
      </c>
      <c r="AV11" s="94">
        <f>COUNTIF(D11:AQ11,J34)+COUNTIF(D11:AQ11,P34)</f>
        <v>3</v>
      </c>
      <c r="AW11" s="88">
        <f>D12+G12+J12+M12+P12+S12+V12+Y12+AB12+AE12+AH12+AK12+AN12+AQ12</f>
        <v>25</v>
      </c>
      <c r="AX11" s="88">
        <f>F12+I12+L12+O12+R12+U12+X12+AA12+AD12+AG12+AJ12+AM12+AP12+AS12</f>
        <v>17</v>
      </c>
      <c r="AY11" s="88">
        <f>AW11-AX11</f>
        <v>8</v>
      </c>
      <c r="AZ11" s="94">
        <f>AT11*3+AU11*1</f>
        <v>28</v>
      </c>
      <c r="BA11" s="89">
        <f>RANK(BB11,$BB$5:$BB$31)</f>
        <v>3</v>
      </c>
      <c r="BB11" s="65">
        <f>AZ11+AY11*0.01</f>
        <v>28.08</v>
      </c>
    </row>
    <row r="12" spans="1:54" ht="15" customHeight="1">
      <c r="A12" s="12"/>
      <c r="B12" s="73"/>
      <c r="C12" s="44"/>
      <c r="D12" s="60">
        <v>0</v>
      </c>
      <c r="E12" s="51" t="s">
        <v>15</v>
      </c>
      <c r="F12" s="52">
        <v>1</v>
      </c>
      <c r="G12" s="50">
        <v>0</v>
      </c>
      <c r="H12" s="51" t="s">
        <v>15</v>
      </c>
      <c r="I12" s="52">
        <v>4</v>
      </c>
      <c r="J12" s="50">
        <v>1</v>
      </c>
      <c r="K12" s="51" t="s">
        <v>15</v>
      </c>
      <c r="L12" s="52">
        <v>1</v>
      </c>
      <c r="M12" s="50"/>
      <c r="N12" s="51"/>
      <c r="O12" s="52"/>
      <c r="P12" s="50">
        <v>4</v>
      </c>
      <c r="Q12" s="51" t="s">
        <v>15</v>
      </c>
      <c r="R12" s="52">
        <v>2</v>
      </c>
      <c r="S12" s="50">
        <v>4</v>
      </c>
      <c r="T12" s="51" t="s">
        <v>15</v>
      </c>
      <c r="U12" s="52">
        <v>1</v>
      </c>
      <c r="V12" s="50">
        <v>1</v>
      </c>
      <c r="W12" s="51" t="s">
        <v>15</v>
      </c>
      <c r="X12" s="52">
        <v>0</v>
      </c>
      <c r="Y12" s="50">
        <v>2</v>
      </c>
      <c r="Z12" s="51" t="s">
        <v>15</v>
      </c>
      <c r="AA12" s="52">
        <v>0</v>
      </c>
      <c r="AB12" s="50">
        <v>2</v>
      </c>
      <c r="AC12" s="51" t="s">
        <v>15</v>
      </c>
      <c r="AD12" s="52">
        <v>1</v>
      </c>
      <c r="AE12" s="50">
        <v>1</v>
      </c>
      <c r="AF12" s="51" t="s">
        <v>15</v>
      </c>
      <c r="AG12" s="52">
        <v>0</v>
      </c>
      <c r="AH12" s="50">
        <v>4</v>
      </c>
      <c r="AI12" s="51" t="s">
        <v>15</v>
      </c>
      <c r="AJ12" s="52">
        <v>0</v>
      </c>
      <c r="AK12" s="50">
        <v>4</v>
      </c>
      <c r="AL12" s="51" t="s">
        <v>15</v>
      </c>
      <c r="AM12" s="52">
        <v>2</v>
      </c>
      <c r="AN12" s="50">
        <v>2</v>
      </c>
      <c r="AO12" s="51" t="s">
        <v>15</v>
      </c>
      <c r="AP12" s="52">
        <v>1</v>
      </c>
      <c r="AQ12" s="50">
        <v>0</v>
      </c>
      <c r="AR12" s="51" t="s">
        <v>15</v>
      </c>
      <c r="AS12" s="53">
        <v>4</v>
      </c>
      <c r="AT12" s="96"/>
      <c r="AU12" s="68"/>
      <c r="AV12" s="68"/>
      <c r="AW12" s="66"/>
      <c r="AX12" s="66"/>
      <c r="AY12" s="66"/>
      <c r="AZ12" s="68"/>
      <c r="BA12" s="69"/>
      <c r="BB12" s="65"/>
    </row>
    <row r="13" spans="1:54" ht="15" customHeight="1">
      <c r="A13" s="13"/>
      <c r="B13" s="87" t="s">
        <v>20</v>
      </c>
      <c r="C13" s="40"/>
      <c r="D13" s="106" t="s">
        <v>69</v>
      </c>
      <c r="E13" s="63"/>
      <c r="F13" s="72"/>
      <c r="G13" s="62" t="s">
        <v>58</v>
      </c>
      <c r="H13" s="63"/>
      <c r="I13" s="72"/>
      <c r="J13" s="62" t="s">
        <v>77</v>
      </c>
      <c r="K13" s="63"/>
      <c r="L13" s="72"/>
      <c r="M13" s="62" t="s">
        <v>10</v>
      </c>
      <c r="N13" s="63"/>
      <c r="O13" s="72"/>
      <c r="P13" s="62"/>
      <c r="Q13" s="63"/>
      <c r="R13" s="72"/>
      <c r="S13" s="62" t="s">
        <v>82</v>
      </c>
      <c r="T13" s="63"/>
      <c r="U13" s="72"/>
      <c r="V13" s="62" t="s">
        <v>74</v>
      </c>
      <c r="W13" s="63"/>
      <c r="X13" s="72"/>
      <c r="Y13" s="62" t="s">
        <v>9</v>
      </c>
      <c r="Z13" s="63"/>
      <c r="AA13" s="72"/>
      <c r="AB13" s="62" t="s">
        <v>38</v>
      </c>
      <c r="AC13" s="63"/>
      <c r="AD13" s="72"/>
      <c r="AE13" s="62" t="s">
        <v>34</v>
      </c>
      <c r="AF13" s="63"/>
      <c r="AG13" s="72"/>
      <c r="AH13" s="62" t="s">
        <v>8</v>
      </c>
      <c r="AI13" s="63"/>
      <c r="AJ13" s="72"/>
      <c r="AK13" s="62" t="s">
        <v>9</v>
      </c>
      <c r="AL13" s="63"/>
      <c r="AM13" s="72"/>
      <c r="AN13" s="62" t="s">
        <v>10</v>
      </c>
      <c r="AO13" s="63"/>
      <c r="AP13" s="72"/>
      <c r="AQ13" s="62" t="s">
        <v>9</v>
      </c>
      <c r="AR13" s="63"/>
      <c r="AS13" s="64"/>
      <c r="AT13" s="95">
        <f>COUNTIF(D13:AQ13,D34)+COUNTIF(D13:AQ13,M34)</f>
        <v>4</v>
      </c>
      <c r="AU13" s="94">
        <f>COUNTIF(D13:AQ13,G34)</f>
        <v>6</v>
      </c>
      <c r="AV13" s="94">
        <f>COUNTIF(D13:AQ13,J34)+COUNTIF(D13:AQ13,P34)</f>
        <v>3</v>
      </c>
      <c r="AW13" s="88">
        <f>D14+G14+J14+M14+P14+S14+V14+Y14+AB14+AE14+AH14+AK14+AN14+AQ14</f>
        <v>20</v>
      </c>
      <c r="AX13" s="88">
        <f>F14+I14+L14+O14+R14+U14+X14+AA14+AD14+AG14+AJ14+AM14+AP14+AS14</f>
        <v>21</v>
      </c>
      <c r="AY13" s="88">
        <f>AW13-AX13</f>
        <v>-1</v>
      </c>
      <c r="AZ13" s="94">
        <f>AT13*3+AU13*1</f>
        <v>18</v>
      </c>
      <c r="BA13" s="89">
        <f>RANK(BB13,$BB$5:$BB$31)</f>
        <v>6</v>
      </c>
      <c r="BB13" s="65">
        <f>AZ13+AY13*0.01</f>
        <v>17.99</v>
      </c>
    </row>
    <row r="14" spans="1:54" ht="15" customHeight="1">
      <c r="A14" s="13"/>
      <c r="B14" s="86"/>
      <c r="C14" s="40"/>
      <c r="D14" s="60">
        <v>1</v>
      </c>
      <c r="E14" s="51" t="s">
        <v>15</v>
      </c>
      <c r="F14" s="52">
        <v>4</v>
      </c>
      <c r="G14" s="50">
        <v>1</v>
      </c>
      <c r="H14" s="51" t="s">
        <v>15</v>
      </c>
      <c r="I14" s="52">
        <v>1</v>
      </c>
      <c r="J14" s="50">
        <v>1</v>
      </c>
      <c r="K14" s="51" t="s">
        <v>15</v>
      </c>
      <c r="L14" s="52">
        <v>0</v>
      </c>
      <c r="M14" s="50">
        <v>2</v>
      </c>
      <c r="N14" s="51" t="s">
        <v>15</v>
      </c>
      <c r="O14" s="52">
        <v>4</v>
      </c>
      <c r="P14" s="50"/>
      <c r="Q14" s="51"/>
      <c r="R14" s="52"/>
      <c r="S14" s="50">
        <v>1</v>
      </c>
      <c r="T14" s="51" t="s">
        <v>15</v>
      </c>
      <c r="U14" s="52">
        <v>1</v>
      </c>
      <c r="V14" s="50">
        <v>3</v>
      </c>
      <c r="W14" s="51" t="s">
        <v>15</v>
      </c>
      <c r="X14" s="52">
        <v>2</v>
      </c>
      <c r="Y14" s="50">
        <v>1</v>
      </c>
      <c r="Z14" s="51" t="s">
        <v>15</v>
      </c>
      <c r="AA14" s="52">
        <v>1</v>
      </c>
      <c r="AB14" s="50">
        <v>2</v>
      </c>
      <c r="AC14" s="51" t="s">
        <v>15</v>
      </c>
      <c r="AD14" s="52">
        <v>0</v>
      </c>
      <c r="AE14" s="50">
        <v>2</v>
      </c>
      <c r="AF14" s="51" t="s">
        <v>15</v>
      </c>
      <c r="AG14" s="52">
        <v>2</v>
      </c>
      <c r="AH14" s="50">
        <v>4</v>
      </c>
      <c r="AI14" s="51" t="s">
        <v>15</v>
      </c>
      <c r="AJ14" s="52">
        <v>3</v>
      </c>
      <c r="AK14" s="50">
        <v>2</v>
      </c>
      <c r="AL14" s="51" t="s">
        <v>15</v>
      </c>
      <c r="AM14" s="52">
        <v>2</v>
      </c>
      <c r="AN14" s="50">
        <v>0</v>
      </c>
      <c r="AO14" s="51" t="s">
        <v>15</v>
      </c>
      <c r="AP14" s="52">
        <v>1</v>
      </c>
      <c r="AQ14" s="50">
        <v>0</v>
      </c>
      <c r="AR14" s="51" t="s">
        <v>15</v>
      </c>
      <c r="AS14" s="53">
        <v>0</v>
      </c>
      <c r="AT14" s="96"/>
      <c r="AU14" s="68"/>
      <c r="AV14" s="68"/>
      <c r="AW14" s="66"/>
      <c r="AX14" s="66"/>
      <c r="AY14" s="66"/>
      <c r="AZ14" s="68"/>
      <c r="BA14" s="69"/>
      <c r="BB14" s="65"/>
    </row>
    <row r="15" spans="1:54" ht="15" customHeight="1">
      <c r="A15" s="11"/>
      <c r="B15" s="71" t="s">
        <v>25</v>
      </c>
      <c r="C15" s="43"/>
      <c r="D15" s="106" t="s">
        <v>9</v>
      </c>
      <c r="E15" s="63"/>
      <c r="F15" s="72"/>
      <c r="G15" s="62" t="s">
        <v>71</v>
      </c>
      <c r="H15" s="63"/>
      <c r="I15" s="72"/>
      <c r="J15" s="62" t="s">
        <v>8</v>
      </c>
      <c r="K15" s="63"/>
      <c r="L15" s="72"/>
      <c r="M15" s="62" t="s">
        <v>73</v>
      </c>
      <c r="N15" s="63"/>
      <c r="O15" s="72"/>
      <c r="P15" s="62" t="s">
        <v>9</v>
      </c>
      <c r="Q15" s="63"/>
      <c r="R15" s="72"/>
      <c r="S15" s="62"/>
      <c r="T15" s="63"/>
      <c r="U15" s="72"/>
      <c r="V15" s="62" t="s">
        <v>56</v>
      </c>
      <c r="W15" s="63"/>
      <c r="X15" s="72"/>
      <c r="Y15" s="62" t="s">
        <v>37</v>
      </c>
      <c r="Z15" s="63"/>
      <c r="AA15" s="72"/>
      <c r="AB15" s="62" t="s">
        <v>10</v>
      </c>
      <c r="AC15" s="63"/>
      <c r="AD15" s="72"/>
      <c r="AE15" s="62" t="s">
        <v>10</v>
      </c>
      <c r="AF15" s="63"/>
      <c r="AG15" s="72"/>
      <c r="AH15" s="62" t="s">
        <v>62</v>
      </c>
      <c r="AI15" s="63"/>
      <c r="AJ15" s="72"/>
      <c r="AK15" s="62" t="s">
        <v>8</v>
      </c>
      <c r="AL15" s="63"/>
      <c r="AM15" s="72"/>
      <c r="AN15" s="62" t="s">
        <v>8</v>
      </c>
      <c r="AO15" s="63"/>
      <c r="AP15" s="72"/>
      <c r="AQ15" s="62" t="s">
        <v>41</v>
      </c>
      <c r="AR15" s="63"/>
      <c r="AS15" s="64"/>
      <c r="AT15" s="95">
        <f>COUNTIF(D15:AQ15,D34)+COUNTIF(D15:AQ15,M34)</f>
        <v>4</v>
      </c>
      <c r="AU15" s="94">
        <f>COUNTIF(D15:AQ15,G34)</f>
        <v>2</v>
      </c>
      <c r="AV15" s="94">
        <f>COUNTIF(D15:AQ15,J34)+COUNTIF(D15:AQ15,P34)</f>
        <v>7</v>
      </c>
      <c r="AW15" s="88">
        <f>D16+G16+J16+M16+P16+S16+V16+Y16+AB16+AE16+AH16+AK16+AN16+AQ16</f>
        <v>18</v>
      </c>
      <c r="AX15" s="88">
        <f>F16+I16+L16+O16+R16+U16+X16+AA16+AD16+AG16+AJ16+AM16+AP16+AS16</f>
        <v>19</v>
      </c>
      <c r="AY15" s="88">
        <f>AW15-AX15</f>
        <v>-1</v>
      </c>
      <c r="AZ15" s="94">
        <f>AT15*3+AU15*1</f>
        <v>14</v>
      </c>
      <c r="BA15" s="89">
        <f>RANK(BB15,$BB$5:$BB$31)</f>
        <v>9</v>
      </c>
      <c r="BB15" s="65">
        <f>AZ15+AY15*0.01</f>
        <v>13.99</v>
      </c>
    </row>
    <row r="16" spans="1:54" ht="15" customHeight="1">
      <c r="A16" s="12"/>
      <c r="B16" s="73"/>
      <c r="C16" s="44"/>
      <c r="D16" s="60">
        <v>1</v>
      </c>
      <c r="E16" s="51" t="s">
        <v>15</v>
      </c>
      <c r="F16" s="52">
        <v>1</v>
      </c>
      <c r="G16" s="50">
        <v>0</v>
      </c>
      <c r="H16" s="51" t="s">
        <v>15</v>
      </c>
      <c r="I16" s="52">
        <v>1</v>
      </c>
      <c r="J16" s="50">
        <v>2</v>
      </c>
      <c r="K16" s="51" t="s">
        <v>15</v>
      </c>
      <c r="L16" s="52">
        <v>0</v>
      </c>
      <c r="M16" s="50">
        <v>1</v>
      </c>
      <c r="N16" s="51" t="s">
        <v>15</v>
      </c>
      <c r="O16" s="52">
        <v>4</v>
      </c>
      <c r="P16" s="50">
        <v>1</v>
      </c>
      <c r="Q16" s="51" t="s">
        <v>15</v>
      </c>
      <c r="R16" s="52">
        <v>1</v>
      </c>
      <c r="S16" s="50"/>
      <c r="T16" s="51"/>
      <c r="U16" s="52"/>
      <c r="V16" s="50">
        <v>0</v>
      </c>
      <c r="W16" s="51" t="s">
        <v>15</v>
      </c>
      <c r="X16" s="52">
        <v>1</v>
      </c>
      <c r="Y16" s="50">
        <v>1</v>
      </c>
      <c r="Z16" s="51" t="s">
        <v>15</v>
      </c>
      <c r="AA16" s="52">
        <v>2</v>
      </c>
      <c r="AB16" s="50">
        <v>0</v>
      </c>
      <c r="AC16" s="51" t="s">
        <v>15</v>
      </c>
      <c r="AD16" s="52">
        <v>2</v>
      </c>
      <c r="AE16" s="50">
        <v>0</v>
      </c>
      <c r="AF16" s="51" t="s">
        <v>15</v>
      </c>
      <c r="AG16" s="52">
        <v>1</v>
      </c>
      <c r="AH16" s="50">
        <v>4</v>
      </c>
      <c r="AI16" s="51" t="s">
        <v>15</v>
      </c>
      <c r="AJ16" s="52">
        <v>0</v>
      </c>
      <c r="AK16" s="50">
        <v>3</v>
      </c>
      <c r="AL16" s="51" t="s">
        <v>15</v>
      </c>
      <c r="AM16" s="52">
        <v>0</v>
      </c>
      <c r="AN16" s="50">
        <v>3</v>
      </c>
      <c r="AO16" s="51" t="s">
        <v>15</v>
      </c>
      <c r="AP16" s="52">
        <v>1</v>
      </c>
      <c r="AQ16" s="50">
        <v>2</v>
      </c>
      <c r="AR16" s="51" t="s">
        <v>15</v>
      </c>
      <c r="AS16" s="53">
        <v>5</v>
      </c>
      <c r="AT16" s="96"/>
      <c r="AU16" s="68"/>
      <c r="AV16" s="68"/>
      <c r="AW16" s="66"/>
      <c r="AX16" s="66"/>
      <c r="AY16" s="66"/>
      <c r="AZ16" s="68"/>
      <c r="BA16" s="69"/>
      <c r="BB16" s="65"/>
    </row>
    <row r="17" spans="1:54" ht="15" customHeight="1">
      <c r="A17" s="11"/>
      <c r="B17" s="71" t="s">
        <v>26</v>
      </c>
      <c r="C17" s="43"/>
      <c r="D17" s="106" t="s">
        <v>9</v>
      </c>
      <c r="E17" s="63"/>
      <c r="F17" s="72"/>
      <c r="G17" s="62" t="s">
        <v>10</v>
      </c>
      <c r="H17" s="63"/>
      <c r="I17" s="72"/>
      <c r="J17" s="62" t="s">
        <v>69</v>
      </c>
      <c r="K17" s="63"/>
      <c r="L17" s="72"/>
      <c r="M17" s="62" t="s">
        <v>51</v>
      </c>
      <c r="N17" s="63"/>
      <c r="O17" s="72"/>
      <c r="P17" s="62" t="s">
        <v>73</v>
      </c>
      <c r="Q17" s="63"/>
      <c r="R17" s="72"/>
      <c r="S17" s="62" t="s">
        <v>8</v>
      </c>
      <c r="T17" s="63"/>
      <c r="U17" s="72"/>
      <c r="V17" s="62"/>
      <c r="W17" s="63"/>
      <c r="X17" s="72"/>
      <c r="Y17" s="62" t="s">
        <v>33</v>
      </c>
      <c r="Z17" s="63"/>
      <c r="AA17" s="72"/>
      <c r="AB17" s="62" t="s">
        <v>10</v>
      </c>
      <c r="AC17" s="63"/>
      <c r="AD17" s="72"/>
      <c r="AE17" s="62" t="s">
        <v>8</v>
      </c>
      <c r="AF17" s="63"/>
      <c r="AG17" s="72"/>
      <c r="AH17" s="62" t="s">
        <v>49</v>
      </c>
      <c r="AI17" s="63"/>
      <c r="AJ17" s="72"/>
      <c r="AK17" s="62" t="s">
        <v>44</v>
      </c>
      <c r="AL17" s="63"/>
      <c r="AM17" s="72"/>
      <c r="AN17" s="62" t="s">
        <v>42</v>
      </c>
      <c r="AO17" s="63"/>
      <c r="AP17" s="72"/>
      <c r="AQ17" s="62" t="s">
        <v>37</v>
      </c>
      <c r="AR17" s="63"/>
      <c r="AS17" s="64"/>
      <c r="AT17" s="95">
        <f>COUNTIF(D17:AQ17,D34)+COUNTIF(D17:AQ17,M34)</f>
        <v>4</v>
      </c>
      <c r="AU17" s="94">
        <f>COUNTIF(D17:AQ17,G34)</f>
        <v>2</v>
      </c>
      <c r="AV17" s="94">
        <f>COUNTIF(D17:AQ17,J34)+COUNTIF(D17:AQ17,P34)</f>
        <v>7</v>
      </c>
      <c r="AW17" s="88">
        <f>D18+G18+J18+M18+P18+S18+V18+Y18+AB18+AE18+AH18+AK18+AN18+AQ18</f>
        <v>13</v>
      </c>
      <c r="AX17" s="88">
        <f>F18+I18+L18+O18+R18+U18+X18+AA18+AD18+AG18+AJ18+AM18+AP18+AS18</f>
        <v>24</v>
      </c>
      <c r="AY17" s="88">
        <f>AW17-AX17</f>
        <v>-11</v>
      </c>
      <c r="AZ17" s="94">
        <f>AT17*3+AU17*1</f>
        <v>14</v>
      </c>
      <c r="BA17" s="89">
        <f>RANK(BB17,$BB$5:$BB$31)</f>
        <v>10</v>
      </c>
      <c r="BB17" s="65">
        <f>AZ17+AY17*0.01</f>
        <v>13.89</v>
      </c>
    </row>
    <row r="18" spans="1:54" ht="15" customHeight="1">
      <c r="A18" s="12"/>
      <c r="B18" s="73"/>
      <c r="C18" s="44"/>
      <c r="D18" s="60">
        <v>1</v>
      </c>
      <c r="E18" s="51" t="s">
        <v>15</v>
      </c>
      <c r="F18" s="52">
        <v>1</v>
      </c>
      <c r="G18" s="50">
        <v>0</v>
      </c>
      <c r="H18" s="51" t="s">
        <v>15</v>
      </c>
      <c r="I18" s="52">
        <v>6</v>
      </c>
      <c r="J18" s="50">
        <v>0</v>
      </c>
      <c r="K18" s="51" t="s">
        <v>15</v>
      </c>
      <c r="L18" s="52">
        <v>4</v>
      </c>
      <c r="M18" s="50">
        <v>0</v>
      </c>
      <c r="N18" s="51" t="s">
        <v>15</v>
      </c>
      <c r="O18" s="52">
        <v>1</v>
      </c>
      <c r="P18" s="50">
        <v>2</v>
      </c>
      <c r="Q18" s="51" t="s">
        <v>15</v>
      </c>
      <c r="R18" s="52">
        <v>3</v>
      </c>
      <c r="S18" s="50">
        <v>1</v>
      </c>
      <c r="T18" s="51" t="s">
        <v>15</v>
      </c>
      <c r="U18" s="52">
        <v>0</v>
      </c>
      <c r="V18" s="50"/>
      <c r="W18" s="51"/>
      <c r="X18" s="52"/>
      <c r="Y18" s="50">
        <v>2</v>
      </c>
      <c r="Z18" s="51" t="s">
        <v>15</v>
      </c>
      <c r="AA18" s="52">
        <v>1</v>
      </c>
      <c r="AB18" s="50">
        <v>0</v>
      </c>
      <c r="AC18" s="51" t="s">
        <v>15</v>
      </c>
      <c r="AD18" s="52">
        <v>1</v>
      </c>
      <c r="AE18" s="50">
        <v>3</v>
      </c>
      <c r="AF18" s="51" t="s">
        <v>15</v>
      </c>
      <c r="AG18" s="52">
        <v>1</v>
      </c>
      <c r="AH18" s="50">
        <v>0</v>
      </c>
      <c r="AI18" s="51" t="s">
        <v>15</v>
      </c>
      <c r="AJ18" s="52">
        <v>4</v>
      </c>
      <c r="AK18" s="50">
        <v>1</v>
      </c>
      <c r="AL18" s="51" t="s">
        <v>15</v>
      </c>
      <c r="AM18" s="52">
        <v>1</v>
      </c>
      <c r="AN18" s="50">
        <v>3</v>
      </c>
      <c r="AO18" s="51" t="s">
        <v>15</v>
      </c>
      <c r="AP18" s="52">
        <v>0</v>
      </c>
      <c r="AQ18" s="50">
        <v>0</v>
      </c>
      <c r="AR18" s="51" t="s">
        <v>15</v>
      </c>
      <c r="AS18" s="53">
        <v>1</v>
      </c>
      <c r="AT18" s="96"/>
      <c r="AU18" s="68"/>
      <c r="AV18" s="68"/>
      <c r="AW18" s="66"/>
      <c r="AX18" s="66"/>
      <c r="AY18" s="66"/>
      <c r="AZ18" s="68"/>
      <c r="BA18" s="69"/>
      <c r="BB18" s="65"/>
    </row>
    <row r="19" spans="1:54" ht="15" customHeight="1">
      <c r="A19" s="13"/>
      <c r="B19" s="87" t="s">
        <v>17</v>
      </c>
      <c r="C19" s="42"/>
      <c r="D19" s="106" t="s">
        <v>55</v>
      </c>
      <c r="E19" s="63"/>
      <c r="F19" s="72"/>
      <c r="G19" s="62" t="s">
        <v>75</v>
      </c>
      <c r="H19" s="63"/>
      <c r="I19" s="72"/>
      <c r="J19" s="62" t="s">
        <v>10</v>
      </c>
      <c r="K19" s="63"/>
      <c r="L19" s="72"/>
      <c r="M19" s="62" t="s">
        <v>10</v>
      </c>
      <c r="N19" s="63"/>
      <c r="O19" s="72"/>
      <c r="P19" s="62" t="s">
        <v>9</v>
      </c>
      <c r="Q19" s="63"/>
      <c r="R19" s="72"/>
      <c r="S19" s="62" t="s">
        <v>38</v>
      </c>
      <c r="T19" s="63"/>
      <c r="U19" s="72"/>
      <c r="V19" s="62" t="s">
        <v>35</v>
      </c>
      <c r="W19" s="63"/>
      <c r="X19" s="72"/>
      <c r="Y19" s="62"/>
      <c r="Z19" s="63"/>
      <c r="AA19" s="72"/>
      <c r="AB19" s="62" t="s">
        <v>70</v>
      </c>
      <c r="AC19" s="63"/>
      <c r="AD19" s="72"/>
      <c r="AE19" s="62" t="s">
        <v>59</v>
      </c>
      <c r="AF19" s="63"/>
      <c r="AG19" s="72"/>
      <c r="AH19" s="62" t="s">
        <v>52</v>
      </c>
      <c r="AI19" s="63"/>
      <c r="AJ19" s="72"/>
      <c r="AK19" s="62" t="s">
        <v>10</v>
      </c>
      <c r="AL19" s="63"/>
      <c r="AM19" s="72"/>
      <c r="AN19" s="62" t="s">
        <v>83</v>
      </c>
      <c r="AO19" s="63"/>
      <c r="AP19" s="72"/>
      <c r="AQ19" s="62" t="s">
        <v>8</v>
      </c>
      <c r="AR19" s="63"/>
      <c r="AS19" s="64"/>
      <c r="AT19" s="95">
        <f>COUNTIF(D19:AQ19,D34)+COUNTIF(D19:AQ19,M34)</f>
        <v>5</v>
      </c>
      <c r="AU19" s="94">
        <f>COUNTIF(D19:AQ19,G34)</f>
        <v>1</v>
      </c>
      <c r="AV19" s="94">
        <f>COUNTIF(D19:AQ19,J34)+COUNTIF(D19:AQ19,P34)</f>
        <v>7</v>
      </c>
      <c r="AW19" s="88">
        <f>D20+G20+J20+M20+P20+S20+V20+Y20+AB20+AE20+AH20+AK20+AN20+AQ20</f>
        <v>21</v>
      </c>
      <c r="AX19" s="88">
        <f>F20+I20+L20+O20+R20+U20+X20+AA20+AD20+AG20+AJ20+AM20+AP20+AS20</f>
        <v>26</v>
      </c>
      <c r="AY19" s="88">
        <f>AW19-AX19</f>
        <v>-5</v>
      </c>
      <c r="AZ19" s="94">
        <f>AT19*3+AU19*1</f>
        <v>16</v>
      </c>
      <c r="BA19" s="89">
        <f>RANK(BB19,$BB$5:$BB$31)</f>
        <v>8</v>
      </c>
      <c r="BB19" s="65">
        <f>AZ19+AY19*0.01</f>
        <v>15.95</v>
      </c>
    </row>
    <row r="20" spans="1:54" ht="15" customHeight="1">
      <c r="A20" s="13"/>
      <c r="B20" s="86"/>
      <c r="C20" s="42"/>
      <c r="D20" s="60">
        <v>0</v>
      </c>
      <c r="E20" s="51" t="s">
        <v>15</v>
      </c>
      <c r="F20" s="52">
        <v>2</v>
      </c>
      <c r="G20" s="50">
        <v>0</v>
      </c>
      <c r="H20" s="51" t="s">
        <v>15</v>
      </c>
      <c r="I20" s="52">
        <v>7</v>
      </c>
      <c r="J20" s="50">
        <v>0</v>
      </c>
      <c r="K20" s="51" t="s">
        <v>15</v>
      </c>
      <c r="L20" s="52">
        <v>3</v>
      </c>
      <c r="M20" s="50">
        <v>0</v>
      </c>
      <c r="N20" s="51" t="s">
        <v>15</v>
      </c>
      <c r="O20" s="52">
        <v>2</v>
      </c>
      <c r="P20" s="50">
        <v>1</v>
      </c>
      <c r="Q20" s="51" t="s">
        <v>15</v>
      </c>
      <c r="R20" s="52">
        <v>1</v>
      </c>
      <c r="S20" s="50">
        <v>2</v>
      </c>
      <c r="T20" s="51" t="s">
        <v>15</v>
      </c>
      <c r="U20" s="52">
        <v>1</v>
      </c>
      <c r="V20" s="50">
        <v>1</v>
      </c>
      <c r="W20" s="51" t="s">
        <v>15</v>
      </c>
      <c r="X20" s="52">
        <v>2</v>
      </c>
      <c r="Y20" s="50"/>
      <c r="Z20" s="51"/>
      <c r="AA20" s="52"/>
      <c r="AB20" s="50">
        <v>4</v>
      </c>
      <c r="AC20" s="51" t="s">
        <v>15</v>
      </c>
      <c r="AD20" s="52">
        <v>1</v>
      </c>
      <c r="AE20" s="50">
        <v>1</v>
      </c>
      <c r="AF20" s="51" t="s">
        <v>15</v>
      </c>
      <c r="AG20" s="52">
        <v>2</v>
      </c>
      <c r="AH20" s="50">
        <v>6</v>
      </c>
      <c r="AI20" s="51" t="s">
        <v>15</v>
      </c>
      <c r="AJ20" s="52">
        <v>1</v>
      </c>
      <c r="AK20" s="50">
        <v>1</v>
      </c>
      <c r="AL20" s="51" t="s">
        <v>15</v>
      </c>
      <c r="AM20" s="52">
        <v>2</v>
      </c>
      <c r="AN20" s="50">
        <v>1</v>
      </c>
      <c r="AO20" s="51" t="s">
        <v>15</v>
      </c>
      <c r="AP20" s="52">
        <v>0</v>
      </c>
      <c r="AQ20" s="50">
        <v>4</v>
      </c>
      <c r="AR20" s="51" t="s">
        <v>15</v>
      </c>
      <c r="AS20" s="53">
        <v>2</v>
      </c>
      <c r="AT20" s="96"/>
      <c r="AU20" s="68"/>
      <c r="AV20" s="68"/>
      <c r="AW20" s="66"/>
      <c r="AX20" s="66"/>
      <c r="AY20" s="66"/>
      <c r="AZ20" s="68"/>
      <c r="BA20" s="69"/>
      <c r="BB20" s="65"/>
    </row>
    <row r="21" spans="1:54" ht="15" customHeight="1">
      <c r="A21" s="11"/>
      <c r="B21" s="87" t="s">
        <v>16</v>
      </c>
      <c r="C21" s="35"/>
      <c r="D21" s="106" t="s">
        <v>51</v>
      </c>
      <c r="E21" s="63"/>
      <c r="F21" s="72"/>
      <c r="G21" s="62" t="s">
        <v>10</v>
      </c>
      <c r="H21" s="63"/>
      <c r="I21" s="72"/>
      <c r="J21" s="62" t="s">
        <v>10</v>
      </c>
      <c r="K21" s="63"/>
      <c r="L21" s="72"/>
      <c r="M21" s="62" t="s">
        <v>10</v>
      </c>
      <c r="N21" s="63"/>
      <c r="O21" s="72"/>
      <c r="P21" s="62" t="s">
        <v>37</v>
      </c>
      <c r="Q21" s="63"/>
      <c r="R21" s="72"/>
      <c r="S21" s="62" t="s">
        <v>33</v>
      </c>
      <c r="T21" s="63"/>
      <c r="U21" s="72"/>
      <c r="V21" s="62" t="s">
        <v>8</v>
      </c>
      <c r="W21" s="63"/>
      <c r="X21" s="72"/>
      <c r="Y21" s="62" t="s">
        <v>10</v>
      </c>
      <c r="Z21" s="63"/>
      <c r="AA21" s="72"/>
      <c r="AB21" s="62"/>
      <c r="AC21" s="63"/>
      <c r="AD21" s="72"/>
      <c r="AE21" s="62" t="s">
        <v>9</v>
      </c>
      <c r="AF21" s="63"/>
      <c r="AG21" s="72"/>
      <c r="AH21" s="62" t="s">
        <v>8</v>
      </c>
      <c r="AI21" s="63"/>
      <c r="AJ21" s="72"/>
      <c r="AK21" s="62" t="s">
        <v>79</v>
      </c>
      <c r="AL21" s="63"/>
      <c r="AM21" s="72"/>
      <c r="AN21" s="62" t="s">
        <v>8</v>
      </c>
      <c r="AO21" s="63"/>
      <c r="AP21" s="72"/>
      <c r="AQ21" s="62" t="s">
        <v>9</v>
      </c>
      <c r="AR21" s="63"/>
      <c r="AS21" s="64"/>
      <c r="AT21" s="95">
        <f>COUNTIF(D21:AQ21,D34)+COUNTIF(D21:AQ21,M34)</f>
        <v>5</v>
      </c>
      <c r="AU21" s="94">
        <f>COUNTIF(D21:AQ21,G34)</f>
        <v>2</v>
      </c>
      <c r="AV21" s="94">
        <f>COUNTIF(D21:AQ21,J34)+COUNTIF(D21:AQ21,P34)</f>
        <v>6</v>
      </c>
      <c r="AW21" s="88">
        <f>D22+G22+J22+M22+P22+S22+V22+Y22+AB22+AE22+AH22+AK22+AN22+AQ22</f>
        <v>21</v>
      </c>
      <c r="AX21" s="88">
        <f>F22+I22+L22+O22+R22+U22+X22+AA22+AD22+AG22+AJ22+AM22+AP22+AS22</f>
        <v>19</v>
      </c>
      <c r="AY21" s="88">
        <f>AW21-AX21</f>
        <v>2</v>
      </c>
      <c r="AZ21" s="94">
        <f>AT21*3+AU21*1</f>
        <v>17</v>
      </c>
      <c r="BA21" s="89">
        <f>RANK(BB21,$BB$5:$BB$31)</f>
        <v>7</v>
      </c>
      <c r="BB21" s="65">
        <f>AZ21+AY21*0.01</f>
        <v>17.02</v>
      </c>
    </row>
    <row r="22" spans="1:54" ht="15" customHeight="1">
      <c r="A22" s="12"/>
      <c r="B22" s="86"/>
      <c r="C22" s="41"/>
      <c r="D22" s="60">
        <v>0</v>
      </c>
      <c r="E22" s="51" t="s">
        <v>15</v>
      </c>
      <c r="F22" s="52">
        <v>3</v>
      </c>
      <c r="G22" s="50">
        <v>0</v>
      </c>
      <c r="H22" s="51" t="s">
        <v>15</v>
      </c>
      <c r="I22" s="52">
        <v>2</v>
      </c>
      <c r="J22" s="50">
        <v>0</v>
      </c>
      <c r="K22" s="51" t="s">
        <v>15</v>
      </c>
      <c r="L22" s="52">
        <v>2</v>
      </c>
      <c r="M22" s="50">
        <v>1</v>
      </c>
      <c r="N22" s="51" t="s">
        <v>15</v>
      </c>
      <c r="O22" s="52">
        <v>2</v>
      </c>
      <c r="P22" s="50">
        <v>0</v>
      </c>
      <c r="Q22" s="51" t="s">
        <v>15</v>
      </c>
      <c r="R22" s="52">
        <v>2</v>
      </c>
      <c r="S22" s="50">
        <v>2</v>
      </c>
      <c r="T22" s="51" t="s">
        <v>15</v>
      </c>
      <c r="U22" s="52">
        <v>0</v>
      </c>
      <c r="V22" s="50">
        <v>1</v>
      </c>
      <c r="W22" s="51" t="s">
        <v>15</v>
      </c>
      <c r="X22" s="52">
        <v>0</v>
      </c>
      <c r="Y22" s="50">
        <v>1</v>
      </c>
      <c r="Z22" s="51" t="s">
        <v>15</v>
      </c>
      <c r="AA22" s="52">
        <v>4</v>
      </c>
      <c r="AB22" s="50"/>
      <c r="AC22" s="51"/>
      <c r="AD22" s="52"/>
      <c r="AE22" s="50">
        <v>2</v>
      </c>
      <c r="AF22" s="51" t="s">
        <v>15</v>
      </c>
      <c r="AG22" s="52">
        <v>2</v>
      </c>
      <c r="AH22" s="50">
        <v>4</v>
      </c>
      <c r="AI22" s="51" t="s">
        <v>15</v>
      </c>
      <c r="AJ22" s="52">
        <v>1</v>
      </c>
      <c r="AK22" s="50">
        <v>1</v>
      </c>
      <c r="AL22" s="51" t="s">
        <v>15</v>
      </c>
      <c r="AM22" s="52">
        <v>0</v>
      </c>
      <c r="AN22" s="50">
        <v>8</v>
      </c>
      <c r="AO22" s="51" t="s">
        <v>15</v>
      </c>
      <c r="AP22" s="52">
        <v>0</v>
      </c>
      <c r="AQ22" s="50">
        <v>1</v>
      </c>
      <c r="AR22" s="51" t="s">
        <v>15</v>
      </c>
      <c r="AS22" s="53">
        <v>1</v>
      </c>
      <c r="AT22" s="96"/>
      <c r="AU22" s="68"/>
      <c r="AV22" s="68"/>
      <c r="AW22" s="66"/>
      <c r="AX22" s="66"/>
      <c r="AY22" s="66"/>
      <c r="AZ22" s="68"/>
      <c r="BA22" s="69"/>
      <c r="BB22" s="65"/>
    </row>
    <row r="23" spans="1:54" ht="15" customHeight="1">
      <c r="A23" s="13"/>
      <c r="B23" s="87" t="s">
        <v>27</v>
      </c>
      <c r="C23" s="40"/>
      <c r="D23" s="100" t="s">
        <v>47</v>
      </c>
      <c r="E23" s="71"/>
      <c r="F23" s="74"/>
      <c r="G23" s="70" t="s">
        <v>10</v>
      </c>
      <c r="H23" s="71"/>
      <c r="I23" s="74"/>
      <c r="J23" s="70" t="s">
        <v>10</v>
      </c>
      <c r="K23" s="71"/>
      <c r="L23" s="74"/>
      <c r="M23" s="70" t="s">
        <v>37</v>
      </c>
      <c r="N23" s="71"/>
      <c r="O23" s="74"/>
      <c r="P23" s="70" t="s">
        <v>9</v>
      </c>
      <c r="Q23" s="71"/>
      <c r="R23" s="74"/>
      <c r="S23" s="70" t="s">
        <v>8</v>
      </c>
      <c r="T23" s="71"/>
      <c r="U23" s="74"/>
      <c r="V23" s="62" t="s">
        <v>72</v>
      </c>
      <c r="W23" s="63"/>
      <c r="X23" s="72"/>
      <c r="Y23" s="62" t="s">
        <v>8</v>
      </c>
      <c r="Z23" s="63"/>
      <c r="AA23" s="72"/>
      <c r="AB23" s="62" t="s">
        <v>61</v>
      </c>
      <c r="AC23" s="63"/>
      <c r="AD23" s="72"/>
      <c r="AE23" s="62"/>
      <c r="AF23" s="63"/>
      <c r="AG23" s="72"/>
      <c r="AH23" s="62" t="s">
        <v>53</v>
      </c>
      <c r="AI23" s="63"/>
      <c r="AJ23" s="72"/>
      <c r="AK23" s="62" t="s">
        <v>80</v>
      </c>
      <c r="AL23" s="63"/>
      <c r="AM23" s="72"/>
      <c r="AN23" s="62" t="s">
        <v>9</v>
      </c>
      <c r="AO23" s="63"/>
      <c r="AP23" s="72"/>
      <c r="AQ23" s="62" t="s">
        <v>67</v>
      </c>
      <c r="AR23" s="63"/>
      <c r="AS23" s="64"/>
      <c r="AT23" s="108">
        <f>COUNTIF(D23:AQ23,D34)+COUNTIF(D23:AQ23,M52)</f>
        <v>3</v>
      </c>
      <c r="AU23" s="110">
        <f>COUNTIF(D23:AQ23,G34)</f>
        <v>4</v>
      </c>
      <c r="AV23" s="110">
        <f>COUNTIF(D23:AQ23,J34)+COUNTIF(D23:AQ23,P34)</f>
        <v>6</v>
      </c>
      <c r="AW23" s="88">
        <f>D24+G24+J24+M24+P24+S24+V24+Y24+AB24+AE24+AH24+AK24+AN24+AQ24</f>
        <v>15</v>
      </c>
      <c r="AX23" s="88">
        <f>F24+I24+L24+O24+R24+U24+X24+AA24+AD24+AG24+AJ24+AM24+AP24+AS24</f>
        <v>28</v>
      </c>
      <c r="AY23" s="88">
        <f>AW23-AX23</f>
        <v>-13</v>
      </c>
      <c r="AZ23" s="94">
        <f>AT23*3+AU23*1</f>
        <v>13</v>
      </c>
      <c r="BA23" s="89">
        <f>RANK(BB23,$BB$5:$BB$31)</f>
        <v>11</v>
      </c>
      <c r="BB23" s="65">
        <f>AZ23+AY23*0.01</f>
        <v>12.87</v>
      </c>
    </row>
    <row r="24" spans="1:54" ht="15" customHeight="1">
      <c r="A24" s="12"/>
      <c r="B24" s="86"/>
      <c r="C24" s="41"/>
      <c r="D24" s="48">
        <v>0</v>
      </c>
      <c r="E24" s="5" t="s">
        <v>15</v>
      </c>
      <c r="F24" s="6">
        <v>2</v>
      </c>
      <c r="G24" s="4">
        <v>0</v>
      </c>
      <c r="H24" s="5" t="s">
        <v>15</v>
      </c>
      <c r="I24" s="6">
        <v>2</v>
      </c>
      <c r="J24" s="4">
        <v>1</v>
      </c>
      <c r="K24" s="5" t="s">
        <v>15</v>
      </c>
      <c r="L24" s="6">
        <v>2</v>
      </c>
      <c r="M24" s="4">
        <v>0</v>
      </c>
      <c r="N24" s="5" t="s">
        <v>15</v>
      </c>
      <c r="O24" s="6">
        <v>1</v>
      </c>
      <c r="P24" s="4">
        <v>2</v>
      </c>
      <c r="Q24" s="5" t="s">
        <v>15</v>
      </c>
      <c r="R24" s="6">
        <v>2</v>
      </c>
      <c r="S24" s="4">
        <v>1</v>
      </c>
      <c r="T24" s="5" t="s">
        <v>15</v>
      </c>
      <c r="U24" s="6">
        <v>0</v>
      </c>
      <c r="V24" s="50">
        <v>1</v>
      </c>
      <c r="W24" s="51" t="s">
        <v>15</v>
      </c>
      <c r="X24" s="52">
        <v>3</v>
      </c>
      <c r="Y24" s="50">
        <v>2</v>
      </c>
      <c r="Z24" s="51" t="s">
        <v>15</v>
      </c>
      <c r="AA24" s="52">
        <v>1</v>
      </c>
      <c r="AB24" s="50">
        <v>2</v>
      </c>
      <c r="AC24" s="51" t="s">
        <v>15</v>
      </c>
      <c r="AD24" s="52">
        <v>2</v>
      </c>
      <c r="AE24" s="50"/>
      <c r="AF24" s="51"/>
      <c r="AG24" s="52"/>
      <c r="AH24" s="50">
        <v>0</v>
      </c>
      <c r="AI24" s="51" t="s">
        <v>15</v>
      </c>
      <c r="AJ24" s="52">
        <v>11</v>
      </c>
      <c r="AK24" s="50">
        <v>4</v>
      </c>
      <c r="AL24" s="51" t="s">
        <v>15</v>
      </c>
      <c r="AM24" s="52">
        <v>0</v>
      </c>
      <c r="AN24" s="50">
        <v>1</v>
      </c>
      <c r="AO24" s="51" t="s">
        <v>15</v>
      </c>
      <c r="AP24" s="52">
        <v>1</v>
      </c>
      <c r="AQ24" s="50">
        <v>1</v>
      </c>
      <c r="AR24" s="51" t="s">
        <v>15</v>
      </c>
      <c r="AS24" s="53">
        <v>1</v>
      </c>
      <c r="AT24" s="109"/>
      <c r="AU24" s="111"/>
      <c r="AV24" s="111"/>
      <c r="AW24" s="66"/>
      <c r="AX24" s="66"/>
      <c r="AY24" s="66"/>
      <c r="AZ24" s="68"/>
      <c r="BA24" s="69"/>
      <c r="BB24" s="65"/>
    </row>
    <row r="25" spans="1:54" ht="15" customHeight="1">
      <c r="A25" s="13"/>
      <c r="B25" s="87" t="s">
        <v>28</v>
      </c>
      <c r="C25" s="40"/>
      <c r="D25" s="100" t="s">
        <v>10</v>
      </c>
      <c r="E25" s="71"/>
      <c r="F25" s="74"/>
      <c r="G25" s="70" t="s">
        <v>43</v>
      </c>
      <c r="H25" s="71"/>
      <c r="I25" s="74"/>
      <c r="J25" s="70" t="s">
        <v>37</v>
      </c>
      <c r="K25" s="71"/>
      <c r="L25" s="74"/>
      <c r="M25" s="70" t="s">
        <v>10</v>
      </c>
      <c r="N25" s="71"/>
      <c r="O25" s="74"/>
      <c r="P25" s="70" t="s">
        <v>10</v>
      </c>
      <c r="Q25" s="71"/>
      <c r="R25" s="74"/>
      <c r="S25" s="70" t="s">
        <v>10</v>
      </c>
      <c r="T25" s="71"/>
      <c r="U25" s="74"/>
      <c r="V25" s="62" t="s">
        <v>8</v>
      </c>
      <c r="W25" s="63"/>
      <c r="X25" s="72"/>
      <c r="Y25" s="62" t="s">
        <v>51</v>
      </c>
      <c r="Z25" s="63"/>
      <c r="AA25" s="72"/>
      <c r="AB25" s="62" t="s">
        <v>59</v>
      </c>
      <c r="AC25" s="63"/>
      <c r="AD25" s="72"/>
      <c r="AE25" s="62" t="s">
        <v>11</v>
      </c>
      <c r="AF25" s="63"/>
      <c r="AG25" s="72"/>
      <c r="AH25" s="62"/>
      <c r="AI25" s="63"/>
      <c r="AJ25" s="72"/>
      <c r="AK25" s="62" t="s">
        <v>11</v>
      </c>
      <c r="AL25" s="63"/>
      <c r="AM25" s="72"/>
      <c r="AN25" s="62" t="s">
        <v>8</v>
      </c>
      <c r="AO25" s="63"/>
      <c r="AP25" s="72"/>
      <c r="AQ25" s="62" t="s">
        <v>10</v>
      </c>
      <c r="AR25" s="63"/>
      <c r="AS25" s="64"/>
      <c r="AT25" s="108">
        <f>COUNTIF(D25:AQ25,D34)+COUNTIF(D25:AQ25,M34)</f>
        <v>4</v>
      </c>
      <c r="AU25" s="110">
        <f>COUNTIF(D25:AQ25,G34)</f>
        <v>0</v>
      </c>
      <c r="AV25" s="110">
        <f>COUNTIF(D25:AQ25,J34)+COUNTIF(D25:AQ25,P34)</f>
        <v>9</v>
      </c>
      <c r="AW25" s="88">
        <f>D26+G26+J26+M26+P26+S26+V26+Y26+AB26+AE26+AH26+AK26+AN26+AQ26</f>
        <v>33</v>
      </c>
      <c r="AX25" s="88">
        <f>F26+I26+L26+O26+R26+U26+X26+AA26+AD26+AG26+AJ26+AM26+AP26+AS26</f>
        <v>41</v>
      </c>
      <c r="AY25" s="88">
        <f>AW25-AX25</f>
        <v>-8</v>
      </c>
      <c r="AZ25" s="94">
        <f>AT25*3+AU25*1</f>
        <v>12</v>
      </c>
      <c r="BA25" s="89">
        <f>RANK(BB25,$BB$5:$BB$31)</f>
        <v>12</v>
      </c>
      <c r="BB25" s="65">
        <f>AZ25+AY25*0.01</f>
        <v>11.92</v>
      </c>
    </row>
    <row r="26" spans="1:54" ht="15" customHeight="1">
      <c r="A26" s="12"/>
      <c r="B26" s="86"/>
      <c r="C26" s="41"/>
      <c r="D26" s="48">
        <v>1</v>
      </c>
      <c r="E26" s="5" t="s">
        <v>15</v>
      </c>
      <c r="F26" s="6">
        <v>5</v>
      </c>
      <c r="G26" s="4">
        <v>0</v>
      </c>
      <c r="H26" s="5" t="s">
        <v>15</v>
      </c>
      <c r="I26" s="6">
        <v>7</v>
      </c>
      <c r="J26" s="4">
        <v>0</v>
      </c>
      <c r="K26" s="5" t="s">
        <v>15</v>
      </c>
      <c r="L26" s="6">
        <v>2</v>
      </c>
      <c r="M26" s="4">
        <v>0</v>
      </c>
      <c r="N26" s="5" t="s">
        <v>15</v>
      </c>
      <c r="O26" s="6">
        <v>4</v>
      </c>
      <c r="P26" s="4">
        <v>3</v>
      </c>
      <c r="Q26" s="5" t="s">
        <v>15</v>
      </c>
      <c r="R26" s="6">
        <v>4</v>
      </c>
      <c r="S26" s="4">
        <v>0</v>
      </c>
      <c r="T26" s="5" t="s">
        <v>15</v>
      </c>
      <c r="U26" s="6">
        <v>4</v>
      </c>
      <c r="V26" s="50">
        <v>4</v>
      </c>
      <c r="W26" s="51" t="s">
        <v>15</v>
      </c>
      <c r="X26" s="52">
        <v>0</v>
      </c>
      <c r="Y26" s="50">
        <v>1</v>
      </c>
      <c r="Z26" s="51" t="s">
        <v>15</v>
      </c>
      <c r="AA26" s="52">
        <v>6</v>
      </c>
      <c r="AB26" s="50">
        <v>1</v>
      </c>
      <c r="AC26" s="51" t="s">
        <v>15</v>
      </c>
      <c r="AD26" s="52">
        <v>4</v>
      </c>
      <c r="AE26" s="50">
        <v>11</v>
      </c>
      <c r="AF26" s="51" t="s">
        <v>15</v>
      </c>
      <c r="AG26" s="52">
        <v>0</v>
      </c>
      <c r="AH26" s="50"/>
      <c r="AI26" s="51"/>
      <c r="AJ26" s="52"/>
      <c r="AK26" s="50">
        <v>11</v>
      </c>
      <c r="AL26" s="51" t="s">
        <v>15</v>
      </c>
      <c r="AM26" s="52">
        <v>0</v>
      </c>
      <c r="AN26" s="50">
        <v>1</v>
      </c>
      <c r="AO26" s="51" t="s">
        <v>15</v>
      </c>
      <c r="AP26" s="52">
        <v>0</v>
      </c>
      <c r="AQ26" s="50">
        <v>0</v>
      </c>
      <c r="AR26" s="51" t="s">
        <v>15</v>
      </c>
      <c r="AS26" s="53">
        <v>5</v>
      </c>
      <c r="AT26" s="109"/>
      <c r="AU26" s="111"/>
      <c r="AV26" s="111"/>
      <c r="AW26" s="66"/>
      <c r="AX26" s="66"/>
      <c r="AY26" s="66"/>
      <c r="AZ26" s="68"/>
      <c r="BA26" s="69"/>
      <c r="BB26" s="65"/>
    </row>
    <row r="27" spans="1:54" ht="15" customHeight="1">
      <c r="A27" s="13"/>
      <c r="B27" s="71" t="s">
        <v>31</v>
      </c>
      <c r="C27" s="42"/>
      <c r="D27" s="100" t="s">
        <v>41</v>
      </c>
      <c r="E27" s="71"/>
      <c r="F27" s="74"/>
      <c r="G27" s="70" t="s">
        <v>37</v>
      </c>
      <c r="H27" s="71"/>
      <c r="I27" s="74"/>
      <c r="J27" s="70" t="s">
        <v>10</v>
      </c>
      <c r="K27" s="71"/>
      <c r="L27" s="74"/>
      <c r="M27" s="70" t="s">
        <v>59</v>
      </c>
      <c r="N27" s="71"/>
      <c r="O27" s="74"/>
      <c r="P27" s="70" t="s">
        <v>9</v>
      </c>
      <c r="Q27" s="71"/>
      <c r="R27" s="74"/>
      <c r="S27" s="70" t="s">
        <v>47</v>
      </c>
      <c r="T27" s="71"/>
      <c r="U27" s="74"/>
      <c r="V27" s="62" t="s">
        <v>9</v>
      </c>
      <c r="W27" s="63"/>
      <c r="X27" s="72"/>
      <c r="Y27" s="62" t="s">
        <v>64</v>
      </c>
      <c r="Z27" s="63"/>
      <c r="AA27" s="72"/>
      <c r="AB27" s="62" t="s">
        <v>78</v>
      </c>
      <c r="AC27" s="63"/>
      <c r="AD27" s="72"/>
      <c r="AE27" s="62" t="s">
        <v>10</v>
      </c>
      <c r="AF27" s="63"/>
      <c r="AG27" s="72"/>
      <c r="AH27" s="62" t="s">
        <v>12</v>
      </c>
      <c r="AI27" s="63"/>
      <c r="AJ27" s="72"/>
      <c r="AK27" s="62"/>
      <c r="AL27" s="63"/>
      <c r="AM27" s="72"/>
      <c r="AN27" s="62" t="s">
        <v>65</v>
      </c>
      <c r="AO27" s="63"/>
      <c r="AP27" s="72"/>
      <c r="AQ27" s="62" t="s">
        <v>57</v>
      </c>
      <c r="AR27" s="63"/>
      <c r="AS27" s="64"/>
      <c r="AT27" s="108">
        <f>COUNTIF(D27:AQ27,D34)+COUNTIF(D27:AQ27,M34)</f>
        <v>2</v>
      </c>
      <c r="AU27" s="110">
        <f>COUNTIF(D27:AQ27,G34)</f>
        <v>2</v>
      </c>
      <c r="AV27" s="110">
        <f>COUNTIF(D27:AQ27,J34)+COUNTIF(D27:AQ27,P34)</f>
        <v>9</v>
      </c>
      <c r="AW27" s="88">
        <f>D28+G28+J28+M28+P28+S28+V28+Y28+AB28+AE28+AH28+AK28+AN28+AQ28</f>
        <v>11</v>
      </c>
      <c r="AX27" s="88">
        <f>F28+I28+L28+O28+R28+U28+X28+AA28+AD28+AG28+AJ28+AM28+AP28+AS28</f>
        <v>48</v>
      </c>
      <c r="AY27" s="88">
        <f>AW27-AX27</f>
        <v>-37</v>
      </c>
      <c r="AZ27" s="94">
        <f>AT27*3+AU27*1</f>
        <v>8</v>
      </c>
      <c r="BA27" s="89">
        <f>RANK(BB27,$BB$5:$BB$31)</f>
        <v>13</v>
      </c>
      <c r="BB27" s="65">
        <f>AZ27+AY27*0.01</f>
        <v>7.63</v>
      </c>
    </row>
    <row r="28" spans="1:54" ht="15" customHeight="1">
      <c r="A28" s="13"/>
      <c r="B28" s="73"/>
      <c r="C28" s="42"/>
      <c r="D28" s="48">
        <v>0</v>
      </c>
      <c r="E28" s="5" t="s">
        <v>15</v>
      </c>
      <c r="F28" s="6">
        <v>2</v>
      </c>
      <c r="G28" s="4">
        <v>0</v>
      </c>
      <c r="H28" s="5" t="s">
        <v>15</v>
      </c>
      <c r="I28" s="6">
        <v>8</v>
      </c>
      <c r="J28" s="4">
        <v>1</v>
      </c>
      <c r="K28" s="5" t="s">
        <v>15</v>
      </c>
      <c r="L28" s="6">
        <v>6</v>
      </c>
      <c r="M28" s="4">
        <v>2</v>
      </c>
      <c r="N28" s="5" t="s">
        <v>15</v>
      </c>
      <c r="O28" s="6">
        <v>4</v>
      </c>
      <c r="P28" s="4">
        <v>2</v>
      </c>
      <c r="Q28" s="5" t="s">
        <v>15</v>
      </c>
      <c r="R28" s="6">
        <v>2</v>
      </c>
      <c r="S28" s="4">
        <v>0</v>
      </c>
      <c r="T28" s="5" t="s">
        <v>15</v>
      </c>
      <c r="U28" s="6">
        <v>3</v>
      </c>
      <c r="V28" s="50">
        <v>1</v>
      </c>
      <c r="W28" s="51" t="s">
        <v>15</v>
      </c>
      <c r="X28" s="52">
        <v>1</v>
      </c>
      <c r="Y28" s="50">
        <v>2</v>
      </c>
      <c r="Z28" s="51" t="s">
        <v>15</v>
      </c>
      <c r="AA28" s="52">
        <v>1</v>
      </c>
      <c r="AB28" s="50">
        <v>0</v>
      </c>
      <c r="AC28" s="51" t="s">
        <v>15</v>
      </c>
      <c r="AD28" s="52">
        <v>1</v>
      </c>
      <c r="AE28" s="50">
        <v>0</v>
      </c>
      <c r="AF28" s="51" t="s">
        <v>15</v>
      </c>
      <c r="AG28" s="52">
        <v>4</v>
      </c>
      <c r="AH28" s="50">
        <v>0</v>
      </c>
      <c r="AI28" s="51" t="s">
        <v>15</v>
      </c>
      <c r="AJ28" s="52">
        <v>11</v>
      </c>
      <c r="AK28" s="50"/>
      <c r="AL28" s="51"/>
      <c r="AM28" s="52"/>
      <c r="AN28" s="50">
        <v>3</v>
      </c>
      <c r="AO28" s="51" t="s">
        <v>15</v>
      </c>
      <c r="AP28" s="52">
        <v>1</v>
      </c>
      <c r="AQ28" s="50">
        <v>0</v>
      </c>
      <c r="AR28" s="51" t="s">
        <v>15</v>
      </c>
      <c r="AS28" s="53">
        <v>4</v>
      </c>
      <c r="AT28" s="109"/>
      <c r="AU28" s="111"/>
      <c r="AV28" s="111"/>
      <c r="AW28" s="66"/>
      <c r="AX28" s="66"/>
      <c r="AY28" s="66"/>
      <c r="AZ28" s="68"/>
      <c r="BA28" s="69"/>
      <c r="BB28" s="65"/>
    </row>
    <row r="29" spans="1:55" ht="15" customHeight="1">
      <c r="A29" s="11"/>
      <c r="B29" s="71" t="s">
        <v>18</v>
      </c>
      <c r="C29" s="43"/>
      <c r="D29" s="100" t="s">
        <v>37</v>
      </c>
      <c r="E29" s="71"/>
      <c r="F29" s="74"/>
      <c r="G29" s="70" t="s">
        <v>33</v>
      </c>
      <c r="H29" s="71"/>
      <c r="I29" s="74"/>
      <c r="J29" s="70" t="s">
        <v>51</v>
      </c>
      <c r="K29" s="71"/>
      <c r="L29" s="74"/>
      <c r="M29" s="70" t="s">
        <v>63</v>
      </c>
      <c r="N29" s="71"/>
      <c r="O29" s="74"/>
      <c r="P29" s="70" t="s">
        <v>48</v>
      </c>
      <c r="Q29" s="71"/>
      <c r="R29" s="74"/>
      <c r="S29" s="70" t="s">
        <v>10</v>
      </c>
      <c r="T29" s="71"/>
      <c r="U29" s="74"/>
      <c r="V29" s="62" t="s">
        <v>41</v>
      </c>
      <c r="W29" s="63"/>
      <c r="X29" s="72"/>
      <c r="Y29" s="62" t="s">
        <v>10</v>
      </c>
      <c r="Z29" s="63"/>
      <c r="AA29" s="72"/>
      <c r="AB29" s="62" t="s">
        <v>55</v>
      </c>
      <c r="AC29" s="63"/>
      <c r="AD29" s="72"/>
      <c r="AE29" s="62" t="s">
        <v>9</v>
      </c>
      <c r="AF29" s="63"/>
      <c r="AG29" s="72"/>
      <c r="AH29" s="62" t="s">
        <v>10</v>
      </c>
      <c r="AI29" s="63"/>
      <c r="AJ29" s="72"/>
      <c r="AK29" s="62" t="s">
        <v>10</v>
      </c>
      <c r="AL29" s="63"/>
      <c r="AM29" s="72"/>
      <c r="AN29" s="62"/>
      <c r="AO29" s="63"/>
      <c r="AP29" s="72"/>
      <c r="AQ29" s="62" t="s">
        <v>59</v>
      </c>
      <c r="AR29" s="63"/>
      <c r="AS29" s="64"/>
      <c r="AT29" s="108">
        <f>COUNTIF(D29:AQ29,D34)+COUNTIF(D29:AQ29,M34)</f>
        <v>2</v>
      </c>
      <c r="AU29" s="110">
        <f>COUNTIF(D29:AQ29,G34)</f>
        <v>1</v>
      </c>
      <c r="AV29" s="110">
        <f>COUNTIF(D29:AQ29,J34)+COUNTIF(D29:AQ29,P34)</f>
        <v>10</v>
      </c>
      <c r="AW29" s="88">
        <f>D30+G30+J30+M30+P30+S30+V30+Y30+AB30+AE30+AH30+AK30+AN30+AQ30</f>
        <v>9</v>
      </c>
      <c r="AX29" s="88">
        <f>F30+I30+L30+O30+R30+U30+X30+AA30+AD30+AG30+AJ30+AM30+AP30+AS30</f>
        <v>33</v>
      </c>
      <c r="AY29" s="88">
        <f>AW29-AX29</f>
        <v>-24</v>
      </c>
      <c r="AZ29" s="94">
        <f>AT29*3+AU29*1</f>
        <v>7</v>
      </c>
      <c r="BA29" s="89">
        <f>RANK(BB29,$BB$5:$BB$31)</f>
        <v>14</v>
      </c>
      <c r="BB29" s="65">
        <f>AZ29+AY29*0.01</f>
        <v>6.76</v>
      </c>
      <c r="BC29" s="67" t="s">
        <v>14</v>
      </c>
    </row>
    <row r="30" spans="1:55" ht="15" customHeight="1">
      <c r="A30" s="12"/>
      <c r="B30" s="73"/>
      <c r="C30" s="44"/>
      <c r="D30" s="48">
        <v>0</v>
      </c>
      <c r="E30" s="5" t="s">
        <v>15</v>
      </c>
      <c r="F30" s="6">
        <v>1</v>
      </c>
      <c r="G30" s="4">
        <v>2</v>
      </c>
      <c r="H30" s="5" t="s">
        <v>15</v>
      </c>
      <c r="I30" s="6">
        <v>1</v>
      </c>
      <c r="J30" s="4">
        <v>2</v>
      </c>
      <c r="K30" s="5" t="s">
        <v>15</v>
      </c>
      <c r="L30" s="6">
        <v>7</v>
      </c>
      <c r="M30" s="4">
        <v>1</v>
      </c>
      <c r="N30" s="5" t="s">
        <v>15</v>
      </c>
      <c r="O30" s="6">
        <v>2</v>
      </c>
      <c r="P30" s="4">
        <v>1</v>
      </c>
      <c r="Q30" s="5" t="s">
        <v>15</v>
      </c>
      <c r="R30" s="6">
        <v>0</v>
      </c>
      <c r="S30" s="4">
        <v>1</v>
      </c>
      <c r="T30" s="5" t="s">
        <v>15</v>
      </c>
      <c r="U30" s="6">
        <v>3</v>
      </c>
      <c r="V30" s="50">
        <v>0</v>
      </c>
      <c r="W30" s="51" t="s">
        <v>15</v>
      </c>
      <c r="X30" s="52">
        <v>3</v>
      </c>
      <c r="Y30" s="50">
        <v>0</v>
      </c>
      <c r="Z30" s="51" t="s">
        <v>15</v>
      </c>
      <c r="AA30" s="52">
        <v>1</v>
      </c>
      <c r="AB30" s="50">
        <v>0</v>
      </c>
      <c r="AC30" s="51" t="s">
        <v>15</v>
      </c>
      <c r="AD30" s="52">
        <v>8</v>
      </c>
      <c r="AE30" s="50">
        <v>1</v>
      </c>
      <c r="AF30" s="51" t="s">
        <v>15</v>
      </c>
      <c r="AG30" s="52">
        <v>1</v>
      </c>
      <c r="AH30" s="50">
        <v>0</v>
      </c>
      <c r="AI30" s="51" t="s">
        <v>15</v>
      </c>
      <c r="AJ30" s="52">
        <v>1</v>
      </c>
      <c r="AK30" s="50">
        <v>1</v>
      </c>
      <c r="AL30" s="51" t="s">
        <v>15</v>
      </c>
      <c r="AM30" s="52">
        <v>3</v>
      </c>
      <c r="AN30" s="50"/>
      <c r="AO30" s="51"/>
      <c r="AP30" s="52"/>
      <c r="AQ30" s="50">
        <v>0</v>
      </c>
      <c r="AR30" s="51" t="s">
        <v>15</v>
      </c>
      <c r="AS30" s="53">
        <v>2</v>
      </c>
      <c r="AT30" s="109"/>
      <c r="AU30" s="111"/>
      <c r="AV30" s="111"/>
      <c r="AW30" s="66"/>
      <c r="AX30" s="66"/>
      <c r="AY30" s="66"/>
      <c r="AZ30" s="68"/>
      <c r="BA30" s="69"/>
      <c r="BB30" s="65"/>
      <c r="BC30" s="67"/>
    </row>
    <row r="31" spans="1:54" ht="15" customHeight="1">
      <c r="A31" s="11"/>
      <c r="B31" s="71" t="s">
        <v>32</v>
      </c>
      <c r="C31" s="43"/>
      <c r="D31" s="100" t="s">
        <v>10</v>
      </c>
      <c r="E31" s="71"/>
      <c r="F31" s="74"/>
      <c r="G31" s="70" t="s">
        <v>10</v>
      </c>
      <c r="H31" s="71"/>
      <c r="I31" s="74"/>
      <c r="J31" s="70" t="s">
        <v>8</v>
      </c>
      <c r="K31" s="71"/>
      <c r="L31" s="74"/>
      <c r="M31" s="70" t="s">
        <v>46</v>
      </c>
      <c r="N31" s="71"/>
      <c r="O31" s="74"/>
      <c r="P31" s="70" t="s">
        <v>44</v>
      </c>
      <c r="Q31" s="71"/>
      <c r="R31" s="74"/>
      <c r="S31" s="70" t="s">
        <v>8</v>
      </c>
      <c r="T31" s="71"/>
      <c r="U31" s="74"/>
      <c r="V31" s="62" t="s">
        <v>38</v>
      </c>
      <c r="W31" s="63"/>
      <c r="X31" s="72"/>
      <c r="Y31" s="62" t="s">
        <v>10</v>
      </c>
      <c r="Z31" s="63"/>
      <c r="AA31" s="72"/>
      <c r="AB31" s="62" t="s">
        <v>9</v>
      </c>
      <c r="AC31" s="63"/>
      <c r="AD31" s="72"/>
      <c r="AE31" s="62" t="s">
        <v>68</v>
      </c>
      <c r="AF31" s="63"/>
      <c r="AG31" s="72"/>
      <c r="AH31" s="62" t="s">
        <v>83</v>
      </c>
      <c r="AI31" s="63"/>
      <c r="AJ31" s="72"/>
      <c r="AK31" s="62" t="s">
        <v>8</v>
      </c>
      <c r="AL31" s="63"/>
      <c r="AM31" s="72"/>
      <c r="AN31" s="62" t="s">
        <v>8</v>
      </c>
      <c r="AO31" s="63"/>
      <c r="AP31" s="72"/>
      <c r="AQ31" s="62"/>
      <c r="AR31" s="63"/>
      <c r="AS31" s="64"/>
      <c r="AT31" s="108">
        <f>COUNTIF(D31:AQ31,D34)+COUNTIF(D31:AQ31,M34)</f>
        <v>7</v>
      </c>
      <c r="AU31" s="110">
        <f>COUNTIF(D31:AQ31,G34)</f>
        <v>3</v>
      </c>
      <c r="AV31" s="110">
        <f>COUNTIF(D31:AQ31,J34)+COUNTIF(D31:AQ31,P34)</f>
        <v>3</v>
      </c>
      <c r="AW31" s="88">
        <f>D32+G32+J32+M32+P32+S32+V32+Y32+AB32+AE32+AH32+AK32+AN32+AQ32</f>
        <v>29</v>
      </c>
      <c r="AX31" s="88">
        <f>F32+I32+L32+O32+R32+U32+X32+AA32+AD32+AG32+AJ32+AM32+AP32+AS32</f>
        <v>14</v>
      </c>
      <c r="AY31" s="88">
        <f>AW31-AX31</f>
        <v>15</v>
      </c>
      <c r="AZ31" s="94">
        <f>AT31*3+AU31*1</f>
        <v>24</v>
      </c>
      <c r="BA31" s="89">
        <f>RANK(BB31,$BB$5:$BB$31)</f>
        <v>5</v>
      </c>
      <c r="BB31" s="65">
        <f>AZ31+AY31*0.01</f>
        <v>24.15</v>
      </c>
    </row>
    <row r="32" spans="1:54" ht="15" customHeight="1" thickBot="1">
      <c r="A32" s="14"/>
      <c r="B32" s="112"/>
      <c r="C32" s="45"/>
      <c r="D32" s="49">
        <v>0</v>
      </c>
      <c r="E32" s="8" t="s">
        <v>15</v>
      </c>
      <c r="F32" s="9">
        <v>2</v>
      </c>
      <c r="G32" s="7">
        <v>1</v>
      </c>
      <c r="H32" s="8" t="s">
        <v>15</v>
      </c>
      <c r="I32" s="9">
        <v>4</v>
      </c>
      <c r="J32" s="7">
        <v>3</v>
      </c>
      <c r="K32" s="8" t="s">
        <v>15</v>
      </c>
      <c r="L32" s="9">
        <v>0</v>
      </c>
      <c r="M32" s="7">
        <v>4</v>
      </c>
      <c r="N32" s="8" t="s">
        <v>15</v>
      </c>
      <c r="O32" s="9">
        <v>0</v>
      </c>
      <c r="P32" s="7">
        <v>0</v>
      </c>
      <c r="Q32" s="8" t="s">
        <v>15</v>
      </c>
      <c r="R32" s="9">
        <v>0</v>
      </c>
      <c r="S32" s="7">
        <v>5</v>
      </c>
      <c r="T32" s="8" t="s">
        <v>15</v>
      </c>
      <c r="U32" s="9">
        <v>2</v>
      </c>
      <c r="V32" s="57">
        <v>1</v>
      </c>
      <c r="W32" s="58" t="s">
        <v>15</v>
      </c>
      <c r="X32" s="59">
        <v>0</v>
      </c>
      <c r="Y32" s="57">
        <v>2</v>
      </c>
      <c r="Z32" s="58" t="s">
        <v>15</v>
      </c>
      <c r="AA32" s="59">
        <v>4</v>
      </c>
      <c r="AB32" s="57">
        <v>1</v>
      </c>
      <c r="AC32" s="58" t="s">
        <v>15</v>
      </c>
      <c r="AD32" s="59">
        <v>1</v>
      </c>
      <c r="AE32" s="57">
        <v>1</v>
      </c>
      <c r="AF32" s="58" t="s">
        <v>15</v>
      </c>
      <c r="AG32" s="59">
        <v>1</v>
      </c>
      <c r="AH32" s="57">
        <v>5</v>
      </c>
      <c r="AI32" s="58" t="s">
        <v>15</v>
      </c>
      <c r="AJ32" s="59">
        <v>0</v>
      </c>
      <c r="AK32" s="57">
        <v>4</v>
      </c>
      <c r="AL32" s="58" t="s">
        <v>15</v>
      </c>
      <c r="AM32" s="59">
        <v>0</v>
      </c>
      <c r="AN32" s="57">
        <v>2</v>
      </c>
      <c r="AO32" s="58" t="s">
        <v>15</v>
      </c>
      <c r="AP32" s="59">
        <v>0</v>
      </c>
      <c r="AQ32" s="57"/>
      <c r="AR32" s="58"/>
      <c r="AS32" s="61"/>
      <c r="AT32" s="113"/>
      <c r="AU32" s="114"/>
      <c r="AV32" s="114"/>
      <c r="AW32" s="91"/>
      <c r="AX32" s="91"/>
      <c r="AY32" s="91"/>
      <c r="AZ32" s="99"/>
      <c r="BA32" s="90"/>
      <c r="BB32" s="65"/>
    </row>
    <row r="33" spans="2:48" ht="13.5">
      <c r="B33" s="1"/>
      <c r="C33" s="1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</row>
    <row r="34" spans="2:56" ht="14.25" customHeight="1" hidden="1" thickBot="1">
      <c r="B34" s="10"/>
      <c r="C34" s="10"/>
      <c r="D34" s="10" t="s">
        <v>8</v>
      </c>
      <c r="E34" s="10"/>
      <c r="F34" s="10"/>
      <c r="G34" s="10" t="s">
        <v>9</v>
      </c>
      <c r="H34" s="10"/>
      <c r="I34" s="10"/>
      <c r="J34" s="10" t="s">
        <v>10</v>
      </c>
      <c r="K34" s="10"/>
      <c r="L34" s="10"/>
      <c r="M34" s="10" t="s">
        <v>11</v>
      </c>
      <c r="N34" s="10"/>
      <c r="O34" s="10"/>
      <c r="P34" s="10" t="s">
        <v>12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ht="13.5" customHeight="1" hidden="1"/>
  </sheetData>
  <sheetProtection/>
  <mergeCells count="353">
    <mergeCell ref="AV31:AV32"/>
    <mergeCell ref="AV25:AV26"/>
    <mergeCell ref="AT27:AT28"/>
    <mergeCell ref="AU27:AU28"/>
    <mergeCell ref="AV27:AV28"/>
    <mergeCell ref="AT29:AT30"/>
    <mergeCell ref="AU29:AU30"/>
    <mergeCell ref="AV29:AV30"/>
    <mergeCell ref="A1:BA1"/>
    <mergeCell ref="AT5:AT6"/>
    <mergeCell ref="AU5:AU6"/>
    <mergeCell ref="AV5:AV6"/>
    <mergeCell ref="AT7:AT8"/>
    <mergeCell ref="AU7:AU8"/>
    <mergeCell ref="AV7:AV8"/>
    <mergeCell ref="AN3:AP3"/>
    <mergeCell ref="AN5:AP5"/>
    <mergeCell ref="AN7:AP7"/>
    <mergeCell ref="B29:B30"/>
    <mergeCell ref="BC29:BC30"/>
    <mergeCell ref="BB29:BB30"/>
    <mergeCell ref="AW29:AW30"/>
    <mergeCell ref="AX29:AX30"/>
    <mergeCell ref="AY29:AY30"/>
    <mergeCell ref="AZ29:AZ30"/>
    <mergeCell ref="AQ29:AS29"/>
    <mergeCell ref="BA27:BA28"/>
    <mergeCell ref="BA29:BA30"/>
    <mergeCell ref="BA25:BA26"/>
    <mergeCell ref="AZ23:AZ24"/>
    <mergeCell ref="BA23:BA24"/>
    <mergeCell ref="AZ21:AZ22"/>
    <mergeCell ref="AZ25:AZ26"/>
    <mergeCell ref="AZ27:AZ28"/>
    <mergeCell ref="BA21:BA22"/>
    <mergeCell ref="BB31:BB32"/>
    <mergeCell ref="AK31:AM31"/>
    <mergeCell ref="AW31:AW32"/>
    <mergeCell ref="AX31:AX32"/>
    <mergeCell ref="AY31:AY32"/>
    <mergeCell ref="AQ31:AS31"/>
    <mergeCell ref="AZ31:AZ32"/>
    <mergeCell ref="BA31:BA32"/>
    <mergeCell ref="AT31:AT32"/>
    <mergeCell ref="AU31:AU32"/>
    <mergeCell ref="S31:U31"/>
    <mergeCell ref="V31:X31"/>
    <mergeCell ref="Y31:AA31"/>
    <mergeCell ref="AB31:AD31"/>
    <mergeCell ref="AE31:AG31"/>
    <mergeCell ref="AH31:AJ31"/>
    <mergeCell ref="B31:B32"/>
    <mergeCell ref="D31:F31"/>
    <mergeCell ref="G31:I31"/>
    <mergeCell ref="J31:L31"/>
    <mergeCell ref="M31:O31"/>
    <mergeCell ref="P31:R31"/>
    <mergeCell ref="AK27:AM27"/>
    <mergeCell ref="AQ27:AS27"/>
    <mergeCell ref="AW27:AW28"/>
    <mergeCell ref="AX27:AX28"/>
    <mergeCell ref="AY27:AY28"/>
    <mergeCell ref="S27:U27"/>
    <mergeCell ref="V27:X27"/>
    <mergeCell ref="Y27:AA27"/>
    <mergeCell ref="AB27:AD27"/>
    <mergeCell ref="AE27:AG27"/>
    <mergeCell ref="B27:B28"/>
    <mergeCell ref="D27:F27"/>
    <mergeCell ref="G27:I27"/>
    <mergeCell ref="J27:L27"/>
    <mergeCell ref="M27:O27"/>
    <mergeCell ref="P27:R27"/>
    <mergeCell ref="BB25:BB26"/>
    <mergeCell ref="AK25:AM25"/>
    <mergeCell ref="AQ25:AS25"/>
    <mergeCell ref="AW25:AW26"/>
    <mergeCell ref="AX25:AX26"/>
    <mergeCell ref="AY25:AY26"/>
    <mergeCell ref="AN25:AP25"/>
    <mergeCell ref="AT25:AT26"/>
    <mergeCell ref="AU25:AU26"/>
    <mergeCell ref="S25:U25"/>
    <mergeCell ref="V25:X25"/>
    <mergeCell ref="Y25:AA25"/>
    <mergeCell ref="AB25:AD25"/>
    <mergeCell ref="AE25:AG25"/>
    <mergeCell ref="AH25:AJ25"/>
    <mergeCell ref="B25:B26"/>
    <mergeCell ref="D25:F25"/>
    <mergeCell ref="G25:I25"/>
    <mergeCell ref="J25:L25"/>
    <mergeCell ref="M25:O25"/>
    <mergeCell ref="P25:R25"/>
    <mergeCell ref="BB23:BB24"/>
    <mergeCell ref="AK23:AM23"/>
    <mergeCell ref="AQ23:AS23"/>
    <mergeCell ref="AW23:AW24"/>
    <mergeCell ref="AX23:AX24"/>
    <mergeCell ref="AY23:AY24"/>
    <mergeCell ref="AN23:AP23"/>
    <mergeCell ref="AT23:AT24"/>
    <mergeCell ref="AU23:AU24"/>
    <mergeCell ref="AV23:AV24"/>
    <mergeCell ref="S23:U23"/>
    <mergeCell ref="V23:X23"/>
    <mergeCell ref="Y23:AA23"/>
    <mergeCell ref="AB23:AD23"/>
    <mergeCell ref="AE23:AG23"/>
    <mergeCell ref="AH23:AJ23"/>
    <mergeCell ref="B23:B24"/>
    <mergeCell ref="D23:F23"/>
    <mergeCell ref="G23:I23"/>
    <mergeCell ref="J23:L23"/>
    <mergeCell ref="M23:O23"/>
    <mergeCell ref="P23:R23"/>
    <mergeCell ref="BB21:BB22"/>
    <mergeCell ref="AK21:AM21"/>
    <mergeCell ref="AQ21:AS21"/>
    <mergeCell ref="AW21:AW22"/>
    <mergeCell ref="AX21:AX22"/>
    <mergeCell ref="AY21:AY22"/>
    <mergeCell ref="AN21:AP21"/>
    <mergeCell ref="AT21:AT22"/>
    <mergeCell ref="AU21:AU22"/>
    <mergeCell ref="AV21:AV22"/>
    <mergeCell ref="S21:U21"/>
    <mergeCell ref="V21:X21"/>
    <mergeCell ref="Y21:AA21"/>
    <mergeCell ref="AB21:AD21"/>
    <mergeCell ref="AE21:AG21"/>
    <mergeCell ref="AH21:AJ21"/>
    <mergeCell ref="B21:B22"/>
    <mergeCell ref="D21:F21"/>
    <mergeCell ref="G21:I21"/>
    <mergeCell ref="J21:L21"/>
    <mergeCell ref="M21:O21"/>
    <mergeCell ref="P21:R21"/>
    <mergeCell ref="AZ19:AZ20"/>
    <mergeCell ref="BA19:BA20"/>
    <mergeCell ref="BB19:BB20"/>
    <mergeCell ref="AK19:AM19"/>
    <mergeCell ref="AQ19:AS19"/>
    <mergeCell ref="AW19:AW20"/>
    <mergeCell ref="AX19:AX20"/>
    <mergeCell ref="AY19:AY20"/>
    <mergeCell ref="AN19:AP19"/>
    <mergeCell ref="AT19:AT20"/>
    <mergeCell ref="AU19:AU20"/>
    <mergeCell ref="AV19:AV20"/>
    <mergeCell ref="S19:U19"/>
    <mergeCell ref="V19:X19"/>
    <mergeCell ref="Y19:AA19"/>
    <mergeCell ref="AB19:AD19"/>
    <mergeCell ref="AE19:AG19"/>
    <mergeCell ref="AH19:AJ19"/>
    <mergeCell ref="BB17:BB18"/>
    <mergeCell ref="B19:B20"/>
    <mergeCell ref="D19:F19"/>
    <mergeCell ref="G19:I19"/>
    <mergeCell ref="J19:L19"/>
    <mergeCell ref="M19:O19"/>
    <mergeCell ref="P19:R19"/>
    <mergeCell ref="AW17:AW18"/>
    <mergeCell ref="AX17:AX18"/>
    <mergeCell ref="AY17:AY18"/>
    <mergeCell ref="AN17:AP17"/>
    <mergeCell ref="AZ17:AZ18"/>
    <mergeCell ref="BA17:BA18"/>
    <mergeCell ref="AT17:AT18"/>
    <mergeCell ref="AU17:AU18"/>
    <mergeCell ref="AV17:AV18"/>
    <mergeCell ref="AB17:AD17"/>
    <mergeCell ref="AE17:AG17"/>
    <mergeCell ref="AH17:AJ17"/>
    <mergeCell ref="AK17:AM17"/>
    <mergeCell ref="AQ17:AS17"/>
    <mergeCell ref="B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Y15:AY16"/>
    <mergeCell ref="AZ15:AZ16"/>
    <mergeCell ref="AV15:AV16"/>
    <mergeCell ref="P15:R15"/>
    <mergeCell ref="S15:U15"/>
    <mergeCell ref="V15:X15"/>
    <mergeCell ref="BA15:BA16"/>
    <mergeCell ref="BB15:BB16"/>
    <mergeCell ref="AH15:AJ15"/>
    <mergeCell ref="AK15:AM15"/>
    <mergeCell ref="AQ15:AS15"/>
    <mergeCell ref="AW15:AW16"/>
    <mergeCell ref="AX15:AX16"/>
    <mergeCell ref="AN15:AP15"/>
    <mergeCell ref="AT15:AT16"/>
    <mergeCell ref="AU15:AU16"/>
    <mergeCell ref="Y15:AA15"/>
    <mergeCell ref="AB15:AD15"/>
    <mergeCell ref="AE15:AG15"/>
    <mergeCell ref="BA13:BA14"/>
    <mergeCell ref="BB13:BB14"/>
    <mergeCell ref="B15:B16"/>
    <mergeCell ref="D15:F15"/>
    <mergeCell ref="G15:I15"/>
    <mergeCell ref="J15:L15"/>
    <mergeCell ref="M15:O15"/>
    <mergeCell ref="AW13:AW14"/>
    <mergeCell ref="AX13:AX14"/>
    <mergeCell ref="AY13:AY14"/>
    <mergeCell ref="AZ13:AZ14"/>
    <mergeCell ref="AT13:AT14"/>
    <mergeCell ref="AU13:AU14"/>
    <mergeCell ref="AV13:AV14"/>
    <mergeCell ref="Y13:AA13"/>
    <mergeCell ref="AB13:AD13"/>
    <mergeCell ref="AE13:AG13"/>
    <mergeCell ref="AH13:AJ13"/>
    <mergeCell ref="AK13:AM13"/>
    <mergeCell ref="AQ13:AS13"/>
    <mergeCell ref="AN13:AP13"/>
    <mergeCell ref="B13:B14"/>
    <mergeCell ref="D13:F13"/>
    <mergeCell ref="G13:I13"/>
    <mergeCell ref="J13:L13"/>
    <mergeCell ref="M13:O13"/>
    <mergeCell ref="P13:R13"/>
    <mergeCell ref="S13:U13"/>
    <mergeCell ref="AW11:AW12"/>
    <mergeCell ref="AX11:AX12"/>
    <mergeCell ref="AY11:AY12"/>
    <mergeCell ref="AZ11:AZ12"/>
    <mergeCell ref="BA11:BA12"/>
    <mergeCell ref="S11:U11"/>
    <mergeCell ref="V11:X11"/>
    <mergeCell ref="Y11:AA11"/>
    <mergeCell ref="V13:X13"/>
    <mergeCell ref="BB11:BB12"/>
    <mergeCell ref="AB11:AD11"/>
    <mergeCell ref="AE11:AG11"/>
    <mergeCell ref="AH11:AJ11"/>
    <mergeCell ref="AK11:AM11"/>
    <mergeCell ref="AQ11:AS11"/>
    <mergeCell ref="AT11:AT12"/>
    <mergeCell ref="AU11:AU12"/>
    <mergeCell ref="AV11:AV12"/>
    <mergeCell ref="AN11:AP11"/>
    <mergeCell ref="B11:B12"/>
    <mergeCell ref="D11:F11"/>
    <mergeCell ref="G11:I11"/>
    <mergeCell ref="J11:L11"/>
    <mergeCell ref="M11:O11"/>
    <mergeCell ref="P11:R11"/>
    <mergeCell ref="AZ9:AZ10"/>
    <mergeCell ref="BA9:BA10"/>
    <mergeCell ref="BB9:BB10"/>
    <mergeCell ref="BC9:BC10"/>
    <mergeCell ref="AK9:AM9"/>
    <mergeCell ref="AQ9:AS9"/>
    <mergeCell ref="AW9:AW10"/>
    <mergeCell ref="AX9:AX10"/>
    <mergeCell ref="AY9:AY10"/>
    <mergeCell ref="AT9:AT10"/>
    <mergeCell ref="AU9:AU10"/>
    <mergeCell ref="AV9:AV10"/>
    <mergeCell ref="S9:U9"/>
    <mergeCell ref="V9:X9"/>
    <mergeCell ref="Y9:AA9"/>
    <mergeCell ref="AB9:AD9"/>
    <mergeCell ref="AE9:AG9"/>
    <mergeCell ref="AH9:AJ9"/>
    <mergeCell ref="AN9:AP9"/>
    <mergeCell ref="B9:B10"/>
    <mergeCell ref="D9:F9"/>
    <mergeCell ref="G9:I9"/>
    <mergeCell ref="J9:L9"/>
    <mergeCell ref="M9:O9"/>
    <mergeCell ref="P9:R9"/>
    <mergeCell ref="AZ7:AZ8"/>
    <mergeCell ref="BA7:BA8"/>
    <mergeCell ref="BB7:BB8"/>
    <mergeCell ref="AK7:AM7"/>
    <mergeCell ref="AQ7:AS7"/>
    <mergeCell ref="AW7:AW8"/>
    <mergeCell ref="AX7:AX8"/>
    <mergeCell ref="AY7:AY8"/>
    <mergeCell ref="S7:U7"/>
    <mergeCell ref="V7:X7"/>
    <mergeCell ref="Y7:AA7"/>
    <mergeCell ref="AB7:AD7"/>
    <mergeCell ref="AE7:AG7"/>
    <mergeCell ref="AH7:AJ7"/>
    <mergeCell ref="B7:B8"/>
    <mergeCell ref="D7:F7"/>
    <mergeCell ref="G7:I7"/>
    <mergeCell ref="J7:L7"/>
    <mergeCell ref="M7:O7"/>
    <mergeCell ref="P7:R7"/>
    <mergeCell ref="AZ5:AZ6"/>
    <mergeCell ref="BA5:BA6"/>
    <mergeCell ref="BB5:BB6"/>
    <mergeCell ref="AK5:AM5"/>
    <mergeCell ref="AQ5:AS5"/>
    <mergeCell ref="AW5:AW6"/>
    <mergeCell ref="AX5:AX6"/>
    <mergeCell ref="AY5:AY6"/>
    <mergeCell ref="S5:U5"/>
    <mergeCell ref="V5:X5"/>
    <mergeCell ref="Y5:AA5"/>
    <mergeCell ref="AB5:AD5"/>
    <mergeCell ref="AE5:AG5"/>
    <mergeCell ref="AH5:AJ5"/>
    <mergeCell ref="AE3:AG3"/>
    <mergeCell ref="AH3:AJ3"/>
    <mergeCell ref="AK3:AM3"/>
    <mergeCell ref="AQ3:AS3"/>
    <mergeCell ref="B5:B6"/>
    <mergeCell ref="D5:F5"/>
    <mergeCell ref="G5:I5"/>
    <mergeCell ref="J5:L5"/>
    <mergeCell ref="M5:O5"/>
    <mergeCell ref="P5:R5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G29:I29"/>
    <mergeCell ref="D29:F29"/>
    <mergeCell ref="J29:L29"/>
    <mergeCell ref="M29:O29"/>
    <mergeCell ref="P29:R29"/>
    <mergeCell ref="S29:U29"/>
    <mergeCell ref="V29:X29"/>
    <mergeCell ref="AN31:AP31"/>
    <mergeCell ref="AN29:AP29"/>
    <mergeCell ref="BB27:BB28"/>
    <mergeCell ref="Y29:AA29"/>
    <mergeCell ref="AB29:AD29"/>
    <mergeCell ref="AE29:AG29"/>
    <mergeCell ref="AH29:AJ29"/>
    <mergeCell ref="AK29:AM29"/>
    <mergeCell ref="AN27:AP27"/>
    <mergeCell ref="AH27:AJ27"/>
  </mergeCells>
  <printOptions/>
  <pageMargins left="0.7086614173228347" right="0" top="0.5511811023622047" bottom="0.15748031496062992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</dc:creator>
  <cp:keywords/>
  <dc:description/>
  <cp:lastModifiedBy>望月誠人</cp:lastModifiedBy>
  <cp:lastPrinted>2017-09-10T12:40:04Z</cp:lastPrinted>
  <dcterms:created xsi:type="dcterms:W3CDTF">2008-12-08T13:05:14Z</dcterms:created>
  <dcterms:modified xsi:type="dcterms:W3CDTF">2017-09-10T12:42:06Z</dcterms:modified>
  <cp:category/>
  <cp:version/>
  <cp:contentType/>
  <cp:contentStatus/>
</cp:coreProperties>
</file>